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4" i="1"/>
  <c r="P65" i="1"/>
  <c r="P66" i="1"/>
  <c r="P67" i="1"/>
  <c r="P68" i="1"/>
  <c r="P69" i="1"/>
  <c r="P70" i="1"/>
  <c r="P71" i="1"/>
  <c r="P72" i="1"/>
  <c r="P73" i="1"/>
  <c r="P74" i="1"/>
  <c r="P7" i="1"/>
  <c r="E74" i="1"/>
  <c r="I74" i="1"/>
  <c r="K74" i="1"/>
  <c r="E73" i="1"/>
  <c r="I73" i="1"/>
  <c r="K73" i="1"/>
  <c r="E72" i="1"/>
  <c r="I72" i="1"/>
  <c r="K72" i="1"/>
  <c r="E71" i="1"/>
  <c r="I71" i="1"/>
  <c r="K71" i="1"/>
  <c r="E70" i="1"/>
  <c r="I70" i="1"/>
  <c r="K70" i="1"/>
  <c r="E69" i="1"/>
  <c r="I69" i="1"/>
  <c r="K69" i="1"/>
  <c r="E68" i="1"/>
  <c r="I68" i="1"/>
  <c r="K68" i="1"/>
  <c r="E67" i="1"/>
  <c r="I67" i="1"/>
  <c r="K67" i="1"/>
  <c r="E66" i="1"/>
  <c r="I66" i="1"/>
  <c r="K66" i="1"/>
  <c r="E65" i="1"/>
  <c r="I65" i="1"/>
  <c r="K65" i="1"/>
  <c r="E64" i="1"/>
  <c r="I64" i="1"/>
  <c r="K64" i="1"/>
  <c r="I62" i="1"/>
  <c r="K62" i="1"/>
  <c r="I61" i="1"/>
  <c r="K61" i="1"/>
  <c r="I60" i="1"/>
  <c r="K60" i="1"/>
  <c r="I59" i="1"/>
  <c r="K59" i="1"/>
  <c r="I58" i="1"/>
  <c r="K58" i="1"/>
  <c r="I57" i="1"/>
  <c r="K57" i="1"/>
  <c r="I56" i="1"/>
  <c r="K56" i="1"/>
  <c r="I55" i="1"/>
  <c r="K55" i="1"/>
  <c r="I54" i="1"/>
  <c r="K54" i="1"/>
  <c r="I53" i="1"/>
  <c r="K53" i="1"/>
  <c r="I52" i="1"/>
  <c r="K52" i="1"/>
  <c r="I51" i="1"/>
  <c r="K51" i="1"/>
  <c r="I50" i="1"/>
  <c r="K50" i="1"/>
  <c r="I49" i="1"/>
  <c r="K49" i="1"/>
  <c r="I48" i="1"/>
  <c r="K48" i="1"/>
  <c r="I47" i="1"/>
  <c r="K47" i="1"/>
  <c r="I46" i="1"/>
  <c r="K46" i="1"/>
  <c r="I45" i="1"/>
  <c r="K45" i="1"/>
  <c r="I44" i="1"/>
  <c r="K44" i="1"/>
  <c r="I43" i="1"/>
  <c r="K43" i="1"/>
  <c r="I42" i="1"/>
  <c r="K42" i="1"/>
  <c r="I41" i="1"/>
  <c r="K41" i="1"/>
  <c r="I40" i="1"/>
  <c r="K40" i="1"/>
  <c r="I39" i="1"/>
  <c r="K39" i="1"/>
  <c r="I38" i="1"/>
  <c r="K38" i="1"/>
  <c r="I37" i="1"/>
  <c r="K37" i="1"/>
  <c r="I36" i="1"/>
  <c r="K36" i="1"/>
  <c r="I35" i="1"/>
  <c r="K35" i="1"/>
  <c r="I34" i="1"/>
  <c r="K34" i="1"/>
  <c r="I32" i="1"/>
  <c r="K32" i="1"/>
  <c r="I31" i="1"/>
  <c r="K31" i="1"/>
  <c r="I30" i="1"/>
  <c r="K30" i="1"/>
  <c r="I29" i="1"/>
  <c r="K29" i="1"/>
  <c r="I28" i="1"/>
  <c r="K28" i="1"/>
  <c r="I27" i="1"/>
  <c r="K27" i="1"/>
  <c r="I26" i="1"/>
  <c r="K26" i="1"/>
  <c r="I25" i="1"/>
  <c r="K25" i="1"/>
  <c r="I24" i="1"/>
  <c r="K24" i="1"/>
  <c r="I23" i="1"/>
  <c r="K23" i="1"/>
  <c r="I22" i="1"/>
  <c r="K22" i="1"/>
  <c r="I21" i="1"/>
  <c r="K21" i="1"/>
  <c r="I20" i="1"/>
  <c r="K20" i="1"/>
  <c r="I19" i="1"/>
  <c r="K19" i="1"/>
  <c r="I18" i="1"/>
  <c r="K18" i="1"/>
  <c r="I17" i="1"/>
  <c r="K17" i="1"/>
  <c r="I16" i="1"/>
  <c r="K16" i="1"/>
  <c r="I15" i="1"/>
  <c r="K15" i="1"/>
  <c r="I14" i="1"/>
  <c r="K14" i="1"/>
  <c r="I13" i="1"/>
  <c r="K13" i="1"/>
  <c r="I12" i="1"/>
  <c r="K12" i="1"/>
  <c r="I11" i="1"/>
  <c r="K11" i="1"/>
  <c r="I10" i="1"/>
  <c r="K10" i="1"/>
  <c r="I9" i="1"/>
  <c r="K9" i="1"/>
  <c r="I8" i="1"/>
  <c r="K8" i="1"/>
  <c r="I7" i="1"/>
  <c r="K7" i="1"/>
</calcChain>
</file>

<file path=xl/sharedStrings.xml><?xml version="1.0" encoding="utf-8"?>
<sst xmlns="http://schemas.openxmlformats.org/spreadsheetml/2006/main" count="112" uniqueCount="40">
  <si>
    <t>[3]</t>
    <phoneticPr fontId="0" type="noConversion"/>
  </si>
  <si>
    <t>[4]</t>
    <phoneticPr fontId="0" type="noConversion"/>
  </si>
  <si>
    <t>[5]</t>
    <phoneticPr fontId="0" type="noConversion"/>
  </si>
  <si>
    <t>Hole</t>
    <phoneticPr fontId="0" type="noConversion"/>
  </si>
  <si>
    <t>Core</t>
    <phoneticPr fontId="0" type="noConversion"/>
  </si>
  <si>
    <t>Interval</t>
    <phoneticPr fontId="0" type="noConversion"/>
  </si>
  <si>
    <t>Core Top</t>
    <phoneticPr fontId="0" type="noConversion"/>
  </si>
  <si>
    <t>577*</t>
    <phoneticPr fontId="0" type="noConversion"/>
  </si>
  <si>
    <t>8-CC</t>
    <phoneticPr fontId="0" type="noConversion"/>
  </si>
  <si>
    <t>9-CC</t>
    <phoneticPr fontId="0" type="noConversion"/>
  </si>
  <si>
    <t>577A</t>
  </si>
  <si>
    <t>Section</t>
  </si>
  <si>
    <t>Other</t>
  </si>
  <si>
    <t>Subbotinids</t>
  </si>
  <si>
    <t xml:space="preserve">Void </t>
  </si>
  <si>
    <t>correction (m)</t>
  </si>
  <si>
    <t>[1]</t>
  </si>
  <si>
    <t>No. counted</t>
  </si>
  <si>
    <t>specimens</t>
  </si>
  <si>
    <t>Adjusted</t>
  </si>
  <si>
    <t>Depth (mbsf)</t>
  </si>
  <si>
    <t>Reported</t>
  </si>
  <si>
    <t>[2]</t>
  </si>
  <si>
    <t>Top (cm)</t>
  </si>
  <si>
    <t>Base (cm)</t>
  </si>
  <si>
    <t>Depth Fix</t>
  </si>
  <si>
    <t>(mbsf)</t>
  </si>
  <si>
    <t>Depth (mcd)</t>
  </si>
  <si>
    <t>Morozovellids</t>
  </si>
  <si>
    <t>Acarinids</t>
  </si>
  <si>
    <t>Notes:</t>
    <phoneticPr fontId="0" type="noConversion"/>
  </si>
  <si>
    <t>[2] Depth reported according to drillers table (Shipboard Scientific Party, 1985) and with positions of "CC" intervals from core logs.</t>
    <phoneticPr fontId="0" type="noConversion"/>
  </si>
  <si>
    <t>[3] Depth in mbsf assuming average interval distance and the above.</t>
    <phoneticPr fontId="0" type="noConversion"/>
  </si>
  <si>
    <t xml:space="preserve">[1] Depth reported by Lu (1995). </t>
  </si>
  <si>
    <t>[4] Offset of cores from Table S2.</t>
  </si>
  <si>
    <t>[5] The depth of the sample in floating depth space (meter composite depth - mcd) relative to meter below seafloor (mbsf).</t>
  </si>
  <si>
    <t>Relative abundance (%) of total number of counted specimens</t>
  </si>
  <si>
    <t>(m)</t>
  </si>
  <si>
    <t>Offset</t>
  </si>
  <si>
    <t>Table S2: Recalibrated depths and abundances for planktic foraminiferal genera at Site 577 (Lu, 1995)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</si>
</sst>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indexed="8"/>
      <name val="Verdana"/>
    </font>
    <font>
      <sz val="12"/>
      <color indexed="8"/>
      <name val="Calibri"/>
      <scheme val="minor"/>
    </font>
    <font>
      <b/>
      <sz val="12"/>
      <name val="Calibri"/>
      <scheme val="minor"/>
    </font>
    <font>
      <sz val="12"/>
      <name val="Calibri"/>
    </font>
    <font>
      <sz val="1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" fontId="0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87"/>
  <sheetViews>
    <sheetView tabSelected="1" workbookViewId="0">
      <selection activeCell="K17" sqref="K17"/>
    </sheetView>
  </sheetViews>
  <sheetFormatPr baseColWidth="10" defaultColWidth="10.83203125" defaultRowHeight="15" x14ac:dyDescent="0"/>
  <cols>
    <col min="1" max="1" width="9.5" style="3" customWidth="1"/>
    <col min="2" max="5" width="9.5" style="5" customWidth="1"/>
    <col min="6" max="11" width="11.83203125" style="5" customWidth="1"/>
    <col min="12" max="16" width="11.83203125" style="6" customWidth="1"/>
    <col min="17" max="17" width="10.83203125" style="8"/>
    <col min="18" max="16384" width="10.83203125" style="6"/>
  </cols>
  <sheetData>
    <row r="2" spans="1:25">
      <c r="A2" s="25" t="s">
        <v>39</v>
      </c>
      <c r="B2" s="3"/>
      <c r="C2" s="3"/>
      <c r="D2" s="3"/>
      <c r="E2" s="3"/>
      <c r="F2" s="4"/>
      <c r="M2" s="7"/>
    </row>
    <row r="3" spans="1:25">
      <c r="B3" s="3"/>
      <c r="C3" s="3"/>
      <c r="D3" s="3"/>
      <c r="E3" s="3"/>
      <c r="F3" s="4"/>
      <c r="M3"/>
      <c r="N3"/>
      <c r="O3"/>
      <c r="P3"/>
    </row>
    <row r="4" spans="1:25">
      <c r="B4" s="3"/>
      <c r="C4" s="3"/>
      <c r="D4" s="3"/>
      <c r="E4" s="3"/>
      <c r="F4" s="4" t="s">
        <v>16</v>
      </c>
      <c r="G4" s="4" t="s">
        <v>22</v>
      </c>
      <c r="H4" s="3"/>
      <c r="I4" s="4" t="s">
        <v>0</v>
      </c>
      <c r="J4" s="4" t="s">
        <v>1</v>
      </c>
      <c r="K4" s="4" t="s">
        <v>2</v>
      </c>
      <c r="L4" s="4" t="s">
        <v>16</v>
      </c>
      <c r="M4" s="4" t="s">
        <v>16</v>
      </c>
      <c r="N4" s="4" t="s">
        <v>16</v>
      </c>
      <c r="O4" s="4" t="s">
        <v>16</v>
      </c>
      <c r="P4" s="4" t="s">
        <v>16</v>
      </c>
    </row>
    <row r="5" spans="1:25">
      <c r="A5" s="3" t="s">
        <v>3</v>
      </c>
      <c r="B5" s="3" t="s">
        <v>4</v>
      </c>
      <c r="C5" s="3" t="s">
        <v>11</v>
      </c>
      <c r="D5" s="3" t="s">
        <v>5</v>
      </c>
      <c r="E5" s="3" t="s">
        <v>5</v>
      </c>
      <c r="F5" s="4" t="s">
        <v>21</v>
      </c>
      <c r="G5" s="3" t="s">
        <v>6</v>
      </c>
      <c r="H5" s="3" t="s">
        <v>14</v>
      </c>
      <c r="I5" s="4" t="s">
        <v>25</v>
      </c>
      <c r="J5" s="4" t="s">
        <v>38</v>
      </c>
      <c r="K5" s="4" t="s">
        <v>19</v>
      </c>
      <c r="L5" s="7" t="s">
        <v>17</v>
      </c>
      <c r="M5" s="28" t="s">
        <v>36</v>
      </c>
      <c r="N5" s="29"/>
      <c r="O5" s="29"/>
      <c r="P5" s="30"/>
      <c r="Q5" s="27"/>
      <c r="R5" s="26"/>
      <c r="S5" s="26"/>
      <c r="T5" s="26"/>
      <c r="U5" s="26"/>
      <c r="V5" s="26"/>
      <c r="W5" s="26"/>
      <c r="X5" s="26"/>
      <c r="Y5" s="26"/>
    </row>
    <row r="6" spans="1:25">
      <c r="B6" s="3"/>
      <c r="C6" s="3"/>
      <c r="D6" s="3" t="s">
        <v>23</v>
      </c>
      <c r="E6" s="3" t="s">
        <v>24</v>
      </c>
      <c r="F6" s="4" t="s">
        <v>20</v>
      </c>
      <c r="G6" s="3" t="s">
        <v>20</v>
      </c>
      <c r="H6" s="4" t="s">
        <v>15</v>
      </c>
      <c r="I6" s="4" t="s">
        <v>26</v>
      </c>
      <c r="J6" s="4" t="s">
        <v>37</v>
      </c>
      <c r="K6" s="4" t="s">
        <v>27</v>
      </c>
      <c r="L6" s="7" t="s">
        <v>18</v>
      </c>
      <c r="M6" s="14" t="s">
        <v>29</v>
      </c>
      <c r="N6" s="14" t="s">
        <v>28</v>
      </c>
      <c r="O6" s="14" t="s">
        <v>13</v>
      </c>
      <c r="P6" s="11" t="s">
        <v>12</v>
      </c>
    </row>
    <row r="7" spans="1:25" s="9" customFormat="1">
      <c r="A7" s="11" t="s">
        <v>7</v>
      </c>
      <c r="B7" s="11">
        <v>8</v>
      </c>
      <c r="C7" s="11">
        <v>3</v>
      </c>
      <c r="D7" s="11">
        <v>13</v>
      </c>
      <c r="E7" s="11">
        <v>15</v>
      </c>
      <c r="F7" s="12">
        <v>66.94</v>
      </c>
      <c r="G7" s="12">
        <v>63.8</v>
      </c>
      <c r="H7" s="12">
        <v>0</v>
      </c>
      <c r="I7" s="12">
        <f t="shared" ref="I7:I30" si="0">G7+((C7-1)*1.5)+((D7+E7)/200)+H7</f>
        <v>66.94</v>
      </c>
      <c r="J7" s="12">
        <v>-3.5</v>
      </c>
      <c r="K7" s="12">
        <f t="shared" ref="K7:K32" si="1">I7+J7</f>
        <v>63.44</v>
      </c>
      <c r="L7" s="13">
        <v>220</v>
      </c>
      <c r="M7" s="14">
        <v>5</v>
      </c>
      <c r="N7" s="14">
        <v>0</v>
      </c>
      <c r="O7" s="11">
        <v>6</v>
      </c>
      <c r="P7" s="11">
        <f>100-(M7+N7+O7)</f>
        <v>89</v>
      </c>
      <c r="Q7" s="8"/>
    </row>
    <row r="8" spans="1:25" s="9" customFormat="1">
      <c r="A8" s="11" t="s">
        <v>7</v>
      </c>
      <c r="B8" s="11">
        <v>8</v>
      </c>
      <c r="C8" s="11">
        <v>3</v>
      </c>
      <c r="D8" s="11">
        <v>34</v>
      </c>
      <c r="E8" s="11">
        <v>36</v>
      </c>
      <c r="F8" s="12">
        <v>67.150000000000006</v>
      </c>
      <c r="G8" s="12">
        <v>63.8</v>
      </c>
      <c r="H8" s="12">
        <v>0</v>
      </c>
      <c r="I8" s="12">
        <f t="shared" si="0"/>
        <v>67.149999999999991</v>
      </c>
      <c r="J8" s="12">
        <v>-3.5</v>
      </c>
      <c r="K8" s="12">
        <f t="shared" si="1"/>
        <v>63.649999999999991</v>
      </c>
      <c r="L8" s="13">
        <v>319</v>
      </c>
      <c r="M8" s="14">
        <v>65</v>
      </c>
      <c r="N8" s="14">
        <v>8</v>
      </c>
      <c r="O8" s="11">
        <v>9</v>
      </c>
      <c r="P8" s="11">
        <f t="shared" ref="P8:P71" si="2">100-(M8+N8+O8)</f>
        <v>18</v>
      </c>
      <c r="Q8" s="8"/>
    </row>
    <row r="9" spans="1:25" s="9" customFormat="1">
      <c r="A9" s="11" t="s">
        <v>7</v>
      </c>
      <c r="B9" s="11">
        <v>8</v>
      </c>
      <c r="C9" s="11">
        <v>3</v>
      </c>
      <c r="D9" s="11">
        <v>48</v>
      </c>
      <c r="E9" s="11">
        <v>50</v>
      </c>
      <c r="F9" s="12">
        <v>67.290000000000006</v>
      </c>
      <c r="G9" s="12">
        <v>63.8</v>
      </c>
      <c r="H9" s="12">
        <v>0</v>
      </c>
      <c r="I9" s="12">
        <f t="shared" si="0"/>
        <v>67.289999999999992</v>
      </c>
      <c r="J9" s="12">
        <v>-3.5</v>
      </c>
      <c r="K9" s="12">
        <f t="shared" si="1"/>
        <v>63.789999999999992</v>
      </c>
      <c r="L9" s="13">
        <v>311</v>
      </c>
      <c r="M9" s="14">
        <v>83</v>
      </c>
      <c r="N9" s="14">
        <v>3</v>
      </c>
      <c r="O9" s="11">
        <v>6</v>
      </c>
      <c r="P9" s="11">
        <f t="shared" si="2"/>
        <v>8</v>
      </c>
      <c r="Q9" s="8"/>
    </row>
    <row r="10" spans="1:25" s="9" customFormat="1">
      <c r="A10" s="11" t="s">
        <v>7</v>
      </c>
      <c r="B10" s="11">
        <v>8</v>
      </c>
      <c r="C10" s="11">
        <v>3</v>
      </c>
      <c r="D10" s="11">
        <v>76</v>
      </c>
      <c r="E10" s="11">
        <v>78</v>
      </c>
      <c r="F10" s="12">
        <v>67.569999999999993</v>
      </c>
      <c r="G10" s="12">
        <v>63.8</v>
      </c>
      <c r="H10" s="12">
        <v>0</v>
      </c>
      <c r="I10" s="12">
        <f t="shared" si="0"/>
        <v>67.569999999999993</v>
      </c>
      <c r="J10" s="12">
        <v>-3.5</v>
      </c>
      <c r="K10" s="12">
        <f t="shared" si="1"/>
        <v>64.069999999999993</v>
      </c>
      <c r="L10" s="13">
        <v>298</v>
      </c>
      <c r="M10" s="14">
        <v>78</v>
      </c>
      <c r="N10" s="14">
        <v>3</v>
      </c>
      <c r="O10" s="11">
        <v>6</v>
      </c>
      <c r="P10" s="11">
        <f t="shared" si="2"/>
        <v>13</v>
      </c>
      <c r="Q10" s="8"/>
    </row>
    <row r="11" spans="1:25" s="9" customFormat="1">
      <c r="A11" s="11" t="s">
        <v>7</v>
      </c>
      <c r="B11" s="11">
        <v>8</v>
      </c>
      <c r="C11" s="11">
        <v>3</v>
      </c>
      <c r="D11" s="11">
        <v>100</v>
      </c>
      <c r="E11" s="11">
        <v>102</v>
      </c>
      <c r="F11" s="12">
        <v>67.81</v>
      </c>
      <c r="G11" s="12">
        <v>63.8</v>
      </c>
      <c r="H11" s="12">
        <v>0</v>
      </c>
      <c r="I11" s="12">
        <f t="shared" si="0"/>
        <v>67.81</v>
      </c>
      <c r="J11" s="12">
        <v>-3.5</v>
      </c>
      <c r="K11" s="12">
        <f t="shared" si="1"/>
        <v>64.31</v>
      </c>
      <c r="L11" s="13">
        <v>321</v>
      </c>
      <c r="M11" s="14">
        <v>66</v>
      </c>
      <c r="N11" s="14">
        <v>4</v>
      </c>
      <c r="O11" s="11">
        <v>7</v>
      </c>
      <c r="P11" s="11">
        <f t="shared" si="2"/>
        <v>23</v>
      </c>
      <c r="Q11" s="8"/>
    </row>
    <row r="12" spans="1:25" s="9" customFormat="1">
      <c r="A12" s="11" t="s">
        <v>7</v>
      </c>
      <c r="B12" s="11">
        <v>8</v>
      </c>
      <c r="C12" s="11">
        <v>3</v>
      </c>
      <c r="D12" s="11">
        <v>138</v>
      </c>
      <c r="E12" s="11">
        <v>140</v>
      </c>
      <c r="F12" s="12">
        <v>68.19</v>
      </c>
      <c r="G12" s="12">
        <v>63.8</v>
      </c>
      <c r="H12" s="12">
        <v>0</v>
      </c>
      <c r="I12" s="12">
        <f t="shared" si="0"/>
        <v>68.19</v>
      </c>
      <c r="J12" s="12">
        <v>-3.5</v>
      </c>
      <c r="K12" s="12">
        <f t="shared" si="1"/>
        <v>64.69</v>
      </c>
      <c r="L12" s="13">
        <v>306</v>
      </c>
      <c r="M12" s="14">
        <v>77</v>
      </c>
      <c r="N12" s="14">
        <v>1</v>
      </c>
      <c r="O12" s="11">
        <v>1</v>
      </c>
      <c r="P12" s="11">
        <f t="shared" si="2"/>
        <v>21</v>
      </c>
      <c r="Q12" s="8"/>
    </row>
    <row r="13" spans="1:25" s="9" customFormat="1">
      <c r="A13" s="11" t="s">
        <v>7</v>
      </c>
      <c r="B13" s="11">
        <v>8</v>
      </c>
      <c r="C13" s="11">
        <v>4</v>
      </c>
      <c r="D13" s="11">
        <v>18</v>
      </c>
      <c r="E13" s="11">
        <v>20</v>
      </c>
      <c r="F13" s="12">
        <v>68.489999999999995</v>
      </c>
      <c r="G13" s="12">
        <v>63.8</v>
      </c>
      <c r="H13" s="12">
        <v>0</v>
      </c>
      <c r="I13" s="12">
        <f t="shared" si="0"/>
        <v>68.489999999999995</v>
      </c>
      <c r="J13" s="12">
        <v>-3.5</v>
      </c>
      <c r="K13" s="12">
        <f t="shared" si="1"/>
        <v>64.989999999999995</v>
      </c>
      <c r="L13" s="13">
        <v>287</v>
      </c>
      <c r="M13" s="14">
        <v>83</v>
      </c>
      <c r="N13" s="14">
        <v>5</v>
      </c>
      <c r="O13" s="11">
        <v>3</v>
      </c>
      <c r="P13" s="11">
        <f t="shared" si="2"/>
        <v>9</v>
      </c>
      <c r="Q13" s="8"/>
    </row>
    <row r="14" spans="1:25" s="9" customFormat="1">
      <c r="A14" s="11" t="s">
        <v>7</v>
      </c>
      <c r="B14" s="11">
        <v>8</v>
      </c>
      <c r="C14" s="11">
        <v>4</v>
      </c>
      <c r="D14" s="11">
        <v>34</v>
      </c>
      <c r="E14" s="11">
        <v>36</v>
      </c>
      <c r="F14" s="12">
        <v>68.66</v>
      </c>
      <c r="G14" s="12">
        <v>63.8</v>
      </c>
      <c r="H14" s="12">
        <v>0</v>
      </c>
      <c r="I14" s="12">
        <f t="shared" si="0"/>
        <v>68.649999999999991</v>
      </c>
      <c r="J14" s="12">
        <v>-3.5</v>
      </c>
      <c r="K14" s="12">
        <f t="shared" si="1"/>
        <v>65.149999999999991</v>
      </c>
      <c r="L14" s="13">
        <v>332</v>
      </c>
      <c r="M14" s="14">
        <v>75</v>
      </c>
      <c r="N14" s="14">
        <v>4</v>
      </c>
      <c r="O14" s="11">
        <v>3</v>
      </c>
      <c r="P14" s="11">
        <f t="shared" si="2"/>
        <v>18</v>
      </c>
      <c r="Q14" s="8"/>
    </row>
    <row r="15" spans="1:25" s="9" customFormat="1">
      <c r="A15" s="11" t="s">
        <v>7</v>
      </c>
      <c r="B15" s="11">
        <v>8</v>
      </c>
      <c r="C15" s="11">
        <v>4</v>
      </c>
      <c r="D15" s="11">
        <v>48</v>
      </c>
      <c r="E15" s="11">
        <v>50</v>
      </c>
      <c r="F15" s="12">
        <v>68.790000000000006</v>
      </c>
      <c r="G15" s="12">
        <v>63.8</v>
      </c>
      <c r="H15" s="12">
        <v>0</v>
      </c>
      <c r="I15" s="12">
        <f t="shared" si="0"/>
        <v>68.789999999999992</v>
      </c>
      <c r="J15" s="12">
        <v>-3.5</v>
      </c>
      <c r="K15" s="12">
        <f t="shared" si="1"/>
        <v>65.289999999999992</v>
      </c>
      <c r="L15" s="13">
        <v>301</v>
      </c>
      <c r="M15" s="14">
        <v>84</v>
      </c>
      <c r="N15" s="14">
        <v>3</v>
      </c>
      <c r="O15" s="11">
        <v>1</v>
      </c>
      <c r="P15" s="11">
        <f t="shared" si="2"/>
        <v>12</v>
      </c>
      <c r="Q15" s="8"/>
    </row>
    <row r="16" spans="1:25" s="9" customFormat="1">
      <c r="A16" s="11" t="s">
        <v>7</v>
      </c>
      <c r="B16" s="11">
        <v>8</v>
      </c>
      <c r="C16" s="11">
        <v>4</v>
      </c>
      <c r="D16" s="11">
        <v>78</v>
      </c>
      <c r="E16" s="11">
        <v>80</v>
      </c>
      <c r="F16" s="12">
        <v>69.09</v>
      </c>
      <c r="G16" s="12">
        <v>63.8</v>
      </c>
      <c r="H16" s="12">
        <v>0</v>
      </c>
      <c r="I16" s="12">
        <f t="shared" si="0"/>
        <v>69.09</v>
      </c>
      <c r="J16" s="12">
        <v>-3.5</v>
      </c>
      <c r="K16" s="12">
        <f t="shared" si="1"/>
        <v>65.59</v>
      </c>
      <c r="L16" s="13">
        <v>297</v>
      </c>
      <c r="M16" s="14">
        <v>69</v>
      </c>
      <c r="N16" s="14">
        <v>2</v>
      </c>
      <c r="O16" s="11">
        <v>6</v>
      </c>
      <c r="P16" s="11">
        <f t="shared" si="2"/>
        <v>23</v>
      </c>
      <c r="Q16" s="8"/>
    </row>
    <row r="17" spans="1:17" s="9" customFormat="1">
      <c r="A17" s="11" t="s">
        <v>7</v>
      </c>
      <c r="B17" s="11">
        <v>8</v>
      </c>
      <c r="C17" s="11">
        <v>4</v>
      </c>
      <c r="D17" s="11">
        <v>100</v>
      </c>
      <c r="E17" s="11">
        <v>102</v>
      </c>
      <c r="F17" s="12">
        <v>69.31</v>
      </c>
      <c r="G17" s="12">
        <v>63.8</v>
      </c>
      <c r="H17" s="12">
        <v>0</v>
      </c>
      <c r="I17" s="12">
        <f t="shared" si="0"/>
        <v>69.31</v>
      </c>
      <c r="J17" s="12">
        <v>-3.5</v>
      </c>
      <c r="K17" s="12">
        <f t="shared" si="1"/>
        <v>65.81</v>
      </c>
      <c r="L17" s="13">
        <v>319</v>
      </c>
      <c r="M17" s="14">
        <v>86</v>
      </c>
      <c r="N17" s="14">
        <v>1</v>
      </c>
      <c r="O17" s="11">
        <v>6</v>
      </c>
      <c r="P17" s="11">
        <f t="shared" si="2"/>
        <v>7</v>
      </c>
      <c r="Q17" s="8"/>
    </row>
    <row r="18" spans="1:17" s="9" customFormat="1">
      <c r="A18" s="11" t="s">
        <v>7</v>
      </c>
      <c r="B18" s="11">
        <v>8</v>
      </c>
      <c r="C18" s="11">
        <v>4</v>
      </c>
      <c r="D18" s="11">
        <v>138</v>
      </c>
      <c r="E18" s="11">
        <v>140</v>
      </c>
      <c r="F18" s="12">
        <v>69.69</v>
      </c>
      <c r="G18" s="12">
        <v>63.8</v>
      </c>
      <c r="H18" s="12">
        <v>0</v>
      </c>
      <c r="I18" s="12">
        <f t="shared" si="0"/>
        <v>69.69</v>
      </c>
      <c r="J18" s="12">
        <v>-3.5</v>
      </c>
      <c r="K18" s="12">
        <f t="shared" si="1"/>
        <v>66.19</v>
      </c>
      <c r="L18" s="13">
        <v>296</v>
      </c>
      <c r="M18" s="14">
        <v>68</v>
      </c>
      <c r="N18" s="14">
        <v>1</v>
      </c>
      <c r="O18" s="11">
        <v>6</v>
      </c>
      <c r="P18" s="11">
        <f t="shared" si="2"/>
        <v>25</v>
      </c>
      <c r="Q18" s="8"/>
    </row>
    <row r="19" spans="1:17" s="9" customFormat="1">
      <c r="A19" s="11" t="s">
        <v>7</v>
      </c>
      <c r="B19" s="11">
        <v>8</v>
      </c>
      <c r="C19" s="11">
        <v>5</v>
      </c>
      <c r="D19" s="11">
        <v>17</v>
      </c>
      <c r="E19" s="11">
        <v>19</v>
      </c>
      <c r="F19" s="12">
        <v>69.98</v>
      </c>
      <c r="G19" s="12">
        <v>63.8</v>
      </c>
      <c r="H19" s="12">
        <v>0</v>
      </c>
      <c r="I19" s="12">
        <f t="shared" si="0"/>
        <v>69.98</v>
      </c>
      <c r="J19" s="12">
        <v>-3.5</v>
      </c>
      <c r="K19" s="12">
        <f t="shared" si="1"/>
        <v>66.48</v>
      </c>
      <c r="L19" s="13">
        <v>276</v>
      </c>
      <c r="M19" s="14">
        <v>85</v>
      </c>
      <c r="N19" s="14">
        <v>3</v>
      </c>
      <c r="O19" s="11">
        <v>6</v>
      </c>
      <c r="P19" s="11">
        <f t="shared" si="2"/>
        <v>6</v>
      </c>
      <c r="Q19" s="8"/>
    </row>
    <row r="20" spans="1:17" s="9" customFormat="1">
      <c r="A20" s="11" t="s">
        <v>7</v>
      </c>
      <c r="B20" s="11">
        <v>8</v>
      </c>
      <c r="C20" s="11">
        <v>5</v>
      </c>
      <c r="D20" s="11">
        <v>34</v>
      </c>
      <c r="E20" s="11">
        <v>36</v>
      </c>
      <c r="F20" s="12">
        <v>70.150000000000006</v>
      </c>
      <c r="G20" s="12">
        <v>63.8</v>
      </c>
      <c r="H20" s="12">
        <v>0</v>
      </c>
      <c r="I20" s="12">
        <f t="shared" si="0"/>
        <v>70.149999999999991</v>
      </c>
      <c r="J20" s="12">
        <v>-3.5</v>
      </c>
      <c r="K20" s="12">
        <f t="shared" si="1"/>
        <v>66.649999999999991</v>
      </c>
      <c r="L20" s="13">
        <v>323</v>
      </c>
      <c r="M20" s="14">
        <v>61</v>
      </c>
      <c r="N20" s="14">
        <v>6</v>
      </c>
      <c r="O20" s="11">
        <v>12</v>
      </c>
      <c r="P20" s="11">
        <f t="shared" si="2"/>
        <v>21</v>
      </c>
      <c r="Q20" s="8"/>
    </row>
    <row r="21" spans="1:17" s="9" customFormat="1">
      <c r="A21" s="11" t="s">
        <v>7</v>
      </c>
      <c r="B21" s="11">
        <v>8</v>
      </c>
      <c r="C21" s="11">
        <v>5</v>
      </c>
      <c r="D21" s="11">
        <v>57</v>
      </c>
      <c r="E21" s="11">
        <v>59</v>
      </c>
      <c r="F21" s="12">
        <v>70.38</v>
      </c>
      <c r="G21" s="12">
        <v>63.8</v>
      </c>
      <c r="H21" s="12">
        <v>0</v>
      </c>
      <c r="I21" s="12">
        <f t="shared" si="0"/>
        <v>70.38</v>
      </c>
      <c r="J21" s="12">
        <v>-3.5</v>
      </c>
      <c r="K21" s="12">
        <f t="shared" si="1"/>
        <v>66.88</v>
      </c>
      <c r="L21" s="13">
        <v>262</v>
      </c>
      <c r="M21" s="14">
        <v>78</v>
      </c>
      <c r="N21" s="14">
        <v>5</v>
      </c>
      <c r="O21" s="11">
        <v>3</v>
      </c>
      <c r="P21" s="11">
        <f t="shared" si="2"/>
        <v>14</v>
      </c>
      <c r="Q21" s="8"/>
    </row>
    <row r="22" spans="1:17" s="9" customFormat="1">
      <c r="A22" s="11" t="s">
        <v>7</v>
      </c>
      <c r="B22" s="11">
        <v>8</v>
      </c>
      <c r="C22" s="11">
        <v>5</v>
      </c>
      <c r="D22" s="11">
        <v>86</v>
      </c>
      <c r="E22" s="11">
        <v>88</v>
      </c>
      <c r="F22" s="12">
        <v>70.67</v>
      </c>
      <c r="G22" s="12">
        <v>63.8</v>
      </c>
      <c r="H22" s="12">
        <v>0</v>
      </c>
      <c r="I22" s="12">
        <f t="shared" si="0"/>
        <v>70.67</v>
      </c>
      <c r="J22" s="12">
        <v>-3.5</v>
      </c>
      <c r="K22" s="12">
        <f t="shared" si="1"/>
        <v>67.17</v>
      </c>
      <c r="L22" s="13">
        <v>290</v>
      </c>
      <c r="M22" s="14">
        <v>67</v>
      </c>
      <c r="N22" s="14">
        <v>9</v>
      </c>
      <c r="O22" s="11">
        <v>11</v>
      </c>
      <c r="P22" s="11">
        <f t="shared" si="2"/>
        <v>13</v>
      </c>
      <c r="Q22" s="8"/>
    </row>
    <row r="23" spans="1:17" s="9" customFormat="1">
      <c r="A23" s="11" t="s">
        <v>7</v>
      </c>
      <c r="B23" s="11">
        <v>8</v>
      </c>
      <c r="C23" s="11">
        <v>5</v>
      </c>
      <c r="D23" s="11">
        <v>100</v>
      </c>
      <c r="E23" s="11">
        <v>102</v>
      </c>
      <c r="F23" s="12">
        <v>70.81</v>
      </c>
      <c r="G23" s="12">
        <v>63.8</v>
      </c>
      <c r="H23" s="12">
        <v>0</v>
      </c>
      <c r="I23" s="12">
        <f t="shared" si="0"/>
        <v>70.81</v>
      </c>
      <c r="J23" s="12">
        <v>-3.5</v>
      </c>
      <c r="K23" s="12">
        <f t="shared" si="1"/>
        <v>67.31</v>
      </c>
      <c r="L23" s="13">
        <v>311</v>
      </c>
      <c r="M23" s="14">
        <v>64</v>
      </c>
      <c r="N23" s="14">
        <v>12</v>
      </c>
      <c r="O23" s="11">
        <v>7</v>
      </c>
      <c r="P23" s="11">
        <f t="shared" si="2"/>
        <v>17</v>
      </c>
      <c r="Q23" s="8"/>
    </row>
    <row r="24" spans="1:17" s="9" customFormat="1">
      <c r="A24" s="11" t="s">
        <v>7</v>
      </c>
      <c r="B24" s="11">
        <v>8</v>
      </c>
      <c r="C24" s="11">
        <v>5</v>
      </c>
      <c r="D24" s="11">
        <v>137</v>
      </c>
      <c r="E24" s="11">
        <v>139</v>
      </c>
      <c r="F24" s="12">
        <v>71.180000000000007</v>
      </c>
      <c r="G24" s="12">
        <v>63.8</v>
      </c>
      <c r="H24" s="12">
        <v>0</v>
      </c>
      <c r="I24" s="12">
        <f t="shared" si="0"/>
        <v>71.179999999999993</v>
      </c>
      <c r="J24" s="12">
        <v>-3.5</v>
      </c>
      <c r="K24" s="12">
        <f t="shared" si="1"/>
        <v>67.679999999999993</v>
      </c>
      <c r="L24" s="13">
        <v>269</v>
      </c>
      <c r="M24" s="14">
        <v>55</v>
      </c>
      <c r="N24" s="14">
        <v>5</v>
      </c>
      <c r="O24" s="11">
        <v>1</v>
      </c>
      <c r="P24" s="11">
        <f t="shared" si="2"/>
        <v>39</v>
      </c>
      <c r="Q24" s="8"/>
    </row>
    <row r="25" spans="1:17" s="9" customFormat="1">
      <c r="A25" s="11" t="s">
        <v>7</v>
      </c>
      <c r="B25" s="11">
        <v>8</v>
      </c>
      <c r="C25" s="11">
        <v>6</v>
      </c>
      <c r="D25" s="11">
        <v>18</v>
      </c>
      <c r="E25" s="11">
        <v>20</v>
      </c>
      <c r="F25" s="12">
        <v>71.489999999999995</v>
      </c>
      <c r="G25" s="12">
        <v>63.8</v>
      </c>
      <c r="H25" s="12">
        <v>0</v>
      </c>
      <c r="I25" s="12">
        <f t="shared" si="0"/>
        <v>71.489999999999995</v>
      </c>
      <c r="J25" s="12">
        <v>-3.5</v>
      </c>
      <c r="K25" s="12">
        <f t="shared" si="1"/>
        <v>67.989999999999995</v>
      </c>
      <c r="L25" s="13">
        <v>295</v>
      </c>
      <c r="M25" s="14">
        <v>53</v>
      </c>
      <c r="N25" s="14">
        <v>9</v>
      </c>
      <c r="O25" s="11">
        <v>8</v>
      </c>
      <c r="P25" s="11">
        <f t="shared" si="2"/>
        <v>30</v>
      </c>
      <c r="Q25" s="8"/>
    </row>
    <row r="26" spans="1:17" s="9" customFormat="1">
      <c r="A26" s="11" t="s">
        <v>7</v>
      </c>
      <c r="B26" s="11">
        <v>8</v>
      </c>
      <c r="C26" s="11">
        <v>6</v>
      </c>
      <c r="D26" s="11">
        <v>34</v>
      </c>
      <c r="E26" s="11">
        <v>36</v>
      </c>
      <c r="F26" s="12">
        <v>71.650000000000006</v>
      </c>
      <c r="G26" s="12">
        <v>63.8</v>
      </c>
      <c r="H26" s="12">
        <v>0</v>
      </c>
      <c r="I26" s="12">
        <f t="shared" si="0"/>
        <v>71.649999999999991</v>
      </c>
      <c r="J26" s="12">
        <v>-3.5</v>
      </c>
      <c r="K26" s="12">
        <f t="shared" si="1"/>
        <v>68.149999999999991</v>
      </c>
      <c r="L26" s="13">
        <v>309</v>
      </c>
      <c r="M26" s="14">
        <v>54</v>
      </c>
      <c r="N26" s="14">
        <v>17</v>
      </c>
      <c r="O26" s="11">
        <v>7</v>
      </c>
      <c r="P26" s="11">
        <f t="shared" si="2"/>
        <v>22</v>
      </c>
      <c r="Q26" s="8"/>
    </row>
    <row r="27" spans="1:17" s="9" customFormat="1">
      <c r="A27" s="11" t="s">
        <v>7</v>
      </c>
      <c r="B27" s="11">
        <v>8</v>
      </c>
      <c r="C27" s="11">
        <v>6</v>
      </c>
      <c r="D27" s="11">
        <v>57</v>
      </c>
      <c r="E27" s="11">
        <v>59</v>
      </c>
      <c r="F27" s="12">
        <v>71.88</v>
      </c>
      <c r="G27" s="12">
        <v>63.8</v>
      </c>
      <c r="H27" s="12">
        <v>0</v>
      </c>
      <c r="I27" s="12">
        <f t="shared" si="0"/>
        <v>71.88</v>
      </c>
      <c r="J27" s="12">
        <v>-3.5</v>
      </c>
      <c r="K27" s="12">
        <f t="shared" si="1"/>
        <v>68.38</v>
      </c>
      <c r="L27" s="13">
        <v>274</v>
      </c>
      <c r="M27" s="14">
        <v>59</v>
      </c>
      <c r="N27" s="14">
        <v>5</v>
      </c>
      <c r="O27" s="11">
        <v>2</v>
      </c>
      <c r="P27" s="11">
        <f t="shared" si="2"/>
        <v>34</v>
      </c>
      <c r="Q27" s="8"/>
    </row>
    <row r="28" spans="1:17" s="9" customFormat="1">
      <c r="A28" s="11" t="s">
        <v>7</v>
      </c>
      <c r="B28" s="11">
        <v>8</v>
      </c>
      <c r="C28" s="11">
        <v>6</v>
      </c>
      <c r="D28" s="11">
        <v>81</v>
      </c>
      <c r="E28" s="11">
        <v>83</v>
      </c>
      <c r="F28" s="12">
        <v>72.12</v>
      </c>
      <c r="G28" s="12">
        <v>63.8</v>
      </c>
      <c r="H28" s="12">
        <v>0</v>
      </c>
      <c r="I28" s="12">
        <f t="shared" si="0"/>
        <v>72.11999999999999</v>
      </c>
      <c r="J28" s="12">
        <v>-3.5</v>
      </c>
      <c r="K28" s="12">
        <f t="shared" si="1"/>
        <v>68.61999999999999</v>
      </c>
      <c r="L28" s="13">
        <v>306</v>
      </c>
      <c r="M28" s="14">
        <v>56</v>
      </c>
      <c r="N28" s="14">
        <v>9</v>
      </c>
      <c r="O28" s="11">
        <v>3</v>
      </c>
      <c r="P28" s="11">
        <f t="shared" si="2"/>
        <v>32</v>
      </c>
      <c r="Q28" s="8"/>
    </row>
    <row r="29" spans="1:17" s="9" customFormat="1">
      <c r="A29" s="11" t="s">
        <v>7</v>
      </c>
      <c r="B29" s="11">
        <v>8</v>
      </c>
      <c r="C29" s="11">
        <v>6</v>
      </c>
      <c r="D29" s="11">
        <v>100</v>
      </c>
      <c r="E29" s="11">
        <v>102</v>
      </c>
      <c r="F29" s="12">
        <v>71.650000000000006</v>
      </c>
      <c r="G29" s="12">
        <v>63.8</v>
      </c>
      <c r="H29" s="12">
        <v>0</v>
      </c>
      <c r="I29" s="12">
        <f t="shared" si="0"/>
        <v>72.31</v>
      </c>
      <c r="J29" s="12">
        <v>-3.5</v>
      </c>
      <c r="K29" s="12">
        <f t="shared" si="1"/>
        <v>68.81</v>
      </c>
      <c r="L29" s="13">
        <v>314</v>
      </c>
      <c r="M29" s="14">
        <v>48</v>
      </c>
      <c r="N29" s="14">
        <v>16</v>
      </c>
      <c r="O29" s="11">
        <v>4</v>
      </c>
      <c r="P29" s="11">
        <f t="shared" si="2"/>
        <v>32</v>
      </c>
      <c r="Q29" s="8"/>
    </row>
    <row r="30" spans="1:17" s="9" customFormat="1">
      <c r="A30" s="11" t="s">
        <v>7</v>
      </c>
      <c r="B30" s="11">
        <v>8</v>
      </c>
      <c r="C30" s="11">
        <v>6</v>
      </c>
      <c r="D30" s="11">
        <v>140</v>
      </c>
      <c r="E30" s="11">
        <v>142</v>
      </c>
      <c r="F30" s="12">
        <v>72.709999999999994</v>
      </c>
      <c r="G30" s="12">
        <v>63.8</v>
      </c>
      <c r="H30" s="12">
        <v>0</v>
      </c>
      <c r="I30" s="12">
        <f t="shared" si="0"/>
        <v>72.709999999999994</v>
      </c>
      <c r="J30" s="12">
        <v>-3.5</v>
      </c>
      <c r="K30" s="12">
        <f t="shared" si="1"/>
        <v>69.209999999999994</v>
      </c>
      <c r="L30" s="13">
        <v>288</v>
      </c>
      <c r="M30" s="14">
        <v>64</v>
      </c>
      <c r="N30" s="14">
        <v>5</v>
      </c>
      <c r="O30" s="11">
        <v>1</v>
      </c>
      <c r="P30" s="11">
        <f t="shared" si="2"/>
        <v>30</v>
      </c>
      <c r="Q30" s="8"/>
    </row>
    <row r="31" spans="1:17" s="9" customFormat="1">
      <c r="A31" s="11" t="s">
        <v>7</v>
      </c>
      <c r="B31" s="11">
        <v>8</v>
      </c>
      <c r="C31" s="11">
        <v>7</v>
      </c>
      <c r="D31" s="11">
        <v>2</v>
      </c>
      <c r="E31" s="11">
        <v>4</v>
      </c>
      <c r="F31" s="12">
        <v>72.83</v>
      </c>
      <c r="G31" s="12">
        <v>63.8</v>
      </c>
      <c r="H31" s="12">
        <v>0</v>
      </c>
      <c r="I31" s="12">
        <f>G31+((C31-1)*1.5)+((D31+E31)/200)+H31</f>
        <v>72.83</v>
      </c>
      <c r="J31" s="12">
        <v>-3.5</v>
      </c>
      <c r="K31" s="12">
        <f t="shared" si="1"/>
        <v>69.33</v>
      </c>
      <c r="L31" s="13">
        <v>303</v>
      </c>
      <c r="M31" s="14">
        <v>48</v>
      </c>
      <c r="N31" s="14">
        <v>14</v>
      </c>
      <c r="O31" s="11">
        <v>8</v>
      </c>
      <c r="P31" s="11">
        <f t="shared" si="2"/>
        <v>30</v>
      </c>
      <c r="Q31" s="8"/>
    </row>
    <row r="32" spans="1:17" s="9" customFormat="1">
      <c r="A32" s="11" t="s">
        <v>7</v>
      </c>
      <c r="B32" s="11" t="s">
        <v>8</v>
      </c>
      <c r="C32" s="11">
        <v>8</v>
      </c>
      <c r="D32" s="11">
        <v>36</v>
      </c>
      <c r="E32" s="11">
        <v>38</v>
      </c>
      <c r="F32" s="12">
        <v>73.17</v>
      </c>
      <c r="G32" s="12">
        <v>63.8</v>
      </c>
      <c r="H32" s="12">
        <v>-1.37</v>
      </c>
      <c r="I32" s="12">
        <f>G32+((C32-1)*1.5)+((D32+E32)/200)+H32</f>
        <v>73.3</v>
      </c>
      <c r="J32" s="12">
        <v>-3.5</v>
      </c>
      <c r="K32" s="12">
        <f t="shared" si="1"/>
        <v>69.8</v>
      </c>
      <c r="L32" s="13">
        <v>305</v>
      </c>
      <c r="M32" s="14">
        <v>49</v>
      </c>
      <c r="N32" s="14">
        <v>15</v>
      </c>
      <c r="O32" s="11">
        <v>13</v>
      </c>
      <c r="P32" s="11">
        <f t="shared" si="2"/>
        <v>23</v>
      </c>
      <c r="Q32" s="8"/>
    </row>
    <row r="33" spans="1:17" s="9" customFormat="1">
      <c r="A33" s="11"/>
      <c r="B33" s="11"/>
      <c r="C33" s="11"/>
      <c r="D33" s="11"/>
      <c r="E33" s="11"/>
      <c r="F33" s="12"/>
      <c r="G33" s="10"/>
      <c r="H33" s="10"/>
      <c r="I33" s="10"/>
      <c r="J33" s="10"/>
      <c r="K33" s="10"/>
      <c r="L33" s="15"/>
      <c r="M33" s="14"/>
      <c r="N33" s="14"/>
      <c r="O33" s="11"/>
      <c r="P33" s="11"/>
      <c r="Q33" s="8"/>
    </row>
    <row r="34" spans="1:17" s="9" customFormat="1">
      <c r="A34" s="11" t="s">
        <v>7</v>
      </c>
      <c r="B34" s="11">
        <v>9</v>
      </c>
      <c r="C34" s="11">
        <v>1</v>
      </c>
      <c r="D34" s="11">
        <v>30</v>
      </c>
      <c r="E34" s="11">
        <v>32</v>
      </c>
      <c r="F34" s="12">
        <v>73.61</v>
      </c>
      <c r="G34" s="12">
        <v>73.3</v>
      </c>
      <c r="H34" s="12">
        <v>0</v>
      </c>
      <c r="I34" s="12">
        <f>G34+((C34-1)*1.5)+((D34+E34)/200)+H34</f>
        <v>73.61</v>
      </c>
      <c r="J34" s="12">
        <v>0</v>
      </c>
      <c r="K34" s="12">
        <f t="shared" ref="K34:K62" si="3">I34+J34</f>
        <v>73.61</v>
      </c>
      <c r="L34" s="13">
        <v>280</v>
      </c>
      <c r="M34" s="14">
        <v>72</v>
      </c>
      <c r="N34" s="14">
        <v>8</v>
      </c>
      <c r="O34" s="11">
        <v>10</v>
      </c>
      <c r="P34" s="11">
        <f t="shared" si="2"/>
        <v>10</v>
      </c>
      <c r="Q34" s="8"/>
    </row>
    <row r="35" spans="1:17" s="9" customFormat="1">
      <c r="A35" s="11" t="s">
        <v>7</v>
      </c>
      <c r="B35" s="11">
        <v>9</v>
      </c>
      <c r="C35" s="11">
        <v>1</v>
      </c>
      <c r="D35" s="11">
        <v>48</v>
      </c>
      <c r="E35" s="11">
        <v>50</v>
      </c>
      <c r="F35" s="12">
        <v>73.790000000000006</v>
      </c>
      <c r="G35" s="12">
        <v>73.3</v>
      </c>
      <c r="H35" s="12">
        <v>0</v>
      </c>
      <c r="I35" s="12">
        <f t="shared" ref="I35:I62" si="4">G35+((C35-1)*1.5)+((D35+E35)/200)+H35</f>
        <v>73.789999999999992</v>
      </c>
      <c r="J35" s="12">
        <v>0</v>
      </c>
      <c r="K35" s="12">
        <f t="shared" si="3"/>
        <v>73.789999999999992</v>
      </c>
      <c r="L35" s="13">
        <v>288</v>
      </c>
      <c r="M35" s="14">
        <v>68</v>
      </c>
      <c r="N35" s="14">
        <v>8</v>
      </c>
      <c r="O35" s="11">
        <v>6</v>
      </c>
      <c r="P35" s="11">
        <f t="shared" si="2"/>
        <v>18</v>
      </c>
      <c r="Q35" s="8"/>
    </row>
    <row r="36" spans="1:17" s="9" customFormat="1">
      <c r="A36" s="11" t="s">
        <v>7</v>
      </c>
      <c r="B36" s="11">
        <v>9</v>
      </c>
      <c r="C36" s="11">
        <v>1</v>
      </c>
      <c r="D36" s="11">
        <v>80</v>
      </c>
      <c r="E36" s="11">
        <v>82</v>
      </c>
      <c r="F36" s="12">
        <v>74.11</v>
      </c>
      <c r="G36" s="12">
        <v>73.3</v>
      </c>
      <c r="H36" s="12">
        <v>0</v>
      </c>
      <c r="I36" s="12">
        <f t="shared" si="4"/>
        <v>74.11</v>
      </c>
      <c r="J36" s="12">
        <v>0</v>
      </c>
      <c r="K36" s="12">
        <f t="shared" si="3"/>
        <v>74.11</v>
      </c>
      <c r="L36" s="13">
        <v>316</v>
      </c>
      <c r="M36" s="14">
        <v>73</v>
      </c>
      <c r="N36" s="14">
        <v>7</v>
      </c>
      <c r="O36" s="11">
        <v>6</v>
      </c>
      <c r="P36" s="11">
        <f t="shared" si="2"/>
        <v>14</v>
      </c>
      <c r="Q36" s="8"/>
    </row>
    <row r="37" spans="1:17" s="9" customFormat="1">
      <c r="A37" s="11" t="s">
        <v>7</v>
      </c>
      <c r="B37" s="11">
        <v>9</v>
      </c>
      <c r="C37" s="11">
        <v>1</v>
      </c>
      <c r="D37" s="11">
        <v>104</v>
      </c>
      <c r="E37" s="11">
        <v>106</v>
      </c>
      <c r="F37" s="12">
        <v>74.349999999999994</v>
      </c>
      <c r="G37" s="12">
        <v>73.3</v>
      </c>
      <c r="H37" s="12">
        <v>0</v>
      </c>
      <c r="I37" s="12">
        <f t="shared" si="4"/>
        <v>74.349999999999994</v>
      </c>
      <c r="J37" s="12">
        <v>0</v>
      </c>
      <c r="K37" s="12">
        <f t="shared" si="3"/>
        <v>74.349999999999994</v>
      </c>
      <c r="L37" s="13">
        <v>347</v>
      </c>
      <c r="M37" s="14">
        <v>59</v>
      </c>
      <c r="N37" s="14">
        <v>3</v>
      </c>
      <c r="O37" s="11">
        <v>17</v>
      </c>
      <c r="P37" s="11">
        <f t="shared" si="2"/>
        <v>21</v>
      </c>
      <c r="Q37" s="8"/>
    </row>
    <row r="38" spans="1:17" s="9" customFormat="1">
      <c r="A38" s="11" t="s">
        <v>7</v>
      </c>
      <c r="B38" s="11">
        <v>9</v>
      </c>
      <c r="C38" s="11">
        <v>1</v>
      </c>
      <c r="D38" s="11">
        <v>137</v>
      </c>
      <c r="E38" s="11">
        <v>139</v>
      </c>
      <c r="F38" s="12">
        <v>74.680000000000007</v>
      </c>
      <c r="G38" s="12">
        <v>73.3</v>
      </c>
      <c r="H38" s="12">
        <v>0</v>
      </c>
      <c r="I38" s="12">
        <f t="shared" si="4"/>
        <v>74.679999999999993</v>
      </c>
      <c r="J38" s="12">
        <v>0</v>
      </c>
      <c r="K38" s="12">
        <f t="shared" si="3"/>
        <v>74.679999999999993</v>
      </c>
      <c r="L38" s="13">
        <v>296</v>
      </c>
      <c r="M38" s="14">
        <v>71</v>
      </c>
      <c r="N38" s="14">
        <v>2</v>
      </c>
      <c r="O38" s="11">
        <v>8</v>
      </c>
      <c r="P38" s="11">
        <f t="shared" si="2"/>
        <v>19</v>
      </c>
      <c r="Q38" s="8"/>
    </row>
    <row r="39" spans="1:17" s="9" customFormat="1">
      <c r="A39" s="11" t="s">
        <v>7</v>
      </c>
      <c r="B39" s="11">
        <v>9</v>
      </c>
      <c r="C39" s="11">
        <v>2</v>
      </c>
      <c r="D39" s="11">
        <v>30</v>
      </c>
      <c r="E39" s="11">
        <v>32</v>
      </c>
      <c r="F39" s="12">
        <v>75.11</v>
      </c>
      <c r="G39" s="12">
        <v>73.3</v>
      </c>
      <c r="H39" s="12">
        <v>0</v>
      </c>
      <c r="I39" s="12">
        <f t="shared" si="4"/>
        <v>75.11</v>
      </c>
      <c r="J39" s="12">
        <v>0</v>
      </c>
      <c r="K39" s="12">
        <f t="shared" si="3"/>
        <v>75.11</v>
      </c>
      <c r="L39" s="13">
        <v>298</v>
      </c>
      <c r="M39" s="14">
        <v>55</v>
      </c>
      <c r="N39" s="14">
        <v>13</v>
      </c>
      <c r="O39" s="11">
        <v>17</v>
      </c>
      <c r="P39" s="11">
        <f t="shared" si="2"/>
        <v>15</v>
      </c>
      <c r="Q39" s="8"/>
    </row>
    <row r="40" spans="1:17" s="9" customFormat="1">
      <c r="A40" s="11" t="s">
        <v>7</v>
      </c>
      <c r="B40" s="11">
        <v>9</v>
      </c>
      <c r="C40" s="11">
        <v>2</v>
      </c>
      <c r="D40" s="11">
        <v>47</v>
      </c>
      <c r="E40" s="11">
        <v>49</v>
      </c>
      <c r="F40" s="12">
        <v>75.28</v>
      </c>
      <c r="G40" s="12">
        <v>73.3</v>
      </c>
      <c r="H40" s="12">
        <v>0</v>
      </c>
      <c r="I40" s="12">
        <f t="shared" si="4"/>
        <v>75.28</v>
      </c>
      <c r="J40" s="12">
        <v>0</v>
      </c>
      <c r="K40" s="12">
        <f t="shared" si="3"/>
        <v>75.28</v>
      </c>
      <c r="L40" s="13">
        <v>302</v>
      </c>
      <c r="M40" s="14">
        <v>49</v>
      </c>
      <c r="N40" s="14">
        <v>4</v>
      </c>
      <c r="O40" s="11">
        <v>16</v>
      </c>
      <c r="P40" s="11">
        <f t="shared" si="2"/>
        <v>31</v>
      </c>
      <c r="Q40" s="8"/>
    </row>
    <row r="41" spans="1:17" s="9" customFormat="1">
      <c r="A41" s="11" t="s">
        <v>7</v>
      </c>
      <c r="B41" s="11">
        <v>9</v>
      </c>
      <c r="C41" s="11">
        <v>2</v>
      </c>
      <c r="D41" s="11">
        <v>80</v>
      </c>
      <c r="E41" s="11">
        <v>82</v>
      </c>
      <c r="F41" s="12">
        <v>75.61</v>
      </c>
      <c r="G41" s="12">
        <v>73.3</v>
      </c>
      <c r="H41" s="12">
        <v>0</v>
      </c>
      <c r="I41" s="12">
        <f t="shared" si="4"/>
        <v>75.61</v>
      </c>
      <c r="J41" s="12">
        <v>0</v>
      </c>
      <c r="K41" s="12">
        <f t="shared" si="3"/>
        <v>75.61</v>
      </c>
      <c r="L41" s="13">
        <v>307</v>
      </c>
      <c r="M41" s="14">
        <v>72</v>
      </c>
      <c r="N41" s="14">
        <v>6</v>
      </c>
      <c r="O41" s="11">
        <v>9</v>
      </c>
      <c r="P41" s="11">
        <f t="shared" si="2"/>
        <v>13</v>
      </c>
      <c r="Q41" s="8"/>
    </row>
    <row r="42" spans="1:17" s="9" customFormat="1">
      <c r="A42" s="11" t="s">
        <v>7</v>
      </c>
      <c r="B42" s="11">
        <v>9</v>
      </c>
      <c r="C42" s="11">
        <v>2</v>
      </c>
      <c r="D42" s="11">
        <v>104</v>
      </c>
      <c r="E42" s="11">
        <v>106</v>
      </c>
      <c r="F42" s="12">
        <v>75.849999999999994</v>
      </c>
      <c r="G42" s="12">
        <v>73.3</v>
      </c>
      <c r="H42" s="12">
        <v>0</v>
      </c>
      <c r="I42" s="12">
        <f t="shared" si="4"/>
        <v>75.849999999999994</v>
      </c>
      <c r="J42" s="12">
        <v>0</v>
      </c>
      <c r="K42" s="12">
        <f t="shared" si="3"/>
        <v>75.849999999999994</v>
      </c>
      <c r="L42" s="13">
        <v>337</v>
      </c>
      <c r="M42" s="14">
        <v>68</v>
      </c>
      <c r="N42" s="14">
        <v>4</v>
      </c>
      <c r="O42" s="11">
        <v>18</v>
      </c>
      <c r="P42" s="11">
        <f t="shared" si="2"/>
        <v>10</v>
      </c>
      <c r="Q42" s="8"/>
    </row>
    <row r="43" spans="1:17" s="9" customFormat="1">
      <c r="A43" s="11" t="s">
        <v>7</v>
      </c>
      <c r="B43" s="11">
        <v>9</v>
      </c>
      <c r="C43" s="11">
        <v>2</v>
      </c>
      <c r="D43" s="11">
        <v>136</v>
      </c>
      <c r="E43" s="11">
        <v>138</v>
      </c>
      <c r="F43" s="12">
        <v>76.17</v>
      </c>
      <c r="G43" s="12">
        <v>73.3</v>
      </c>
      <c r="H43" s="12">
        <v>0</v>
      </c>
      <c r="I43" s="12">
        <f t="shared" si="4"/>
        <v>76.17</v>
      </c>
      <c r="J43" s="12">
        <v>0</v>
      </c>
      <c r="K43" s="12">
        <f t="shared" si="3"/>
        <v>76.17</v>
      </c>
      <c r="L43" s="13">
        <v>288</v>
      </c>
      <c r="M43" s="14">
        <v>75</v>
      </c>
      <c r="N43" s="14">
        <v>2</v>
      </c>
      <c r="O43" s="11">
        <v>7</v>
      </c>
      <c r="P43" s="11">
        <f t="shared" si="2"/>
        <v>16</v>
      </c>
      <c r="Q43" s="8"/>
    </row>
    <row r="44" spans="1:17" s="9" customFormat="1">
      <c r="A44" s="11" t="s">
        <v>7</v>
      </c>
      <c r="B44" s="11">
        <v>9</v>
      </c>
      <c r="C44" s="11">
        <v>3</v>
      </c>
      <c r="D44" s="11">
        <v>30</v>
      </c>
      <c r="E44" s="11">
        <v>32</v>
      </c>
      <c r="F44" s="12">
        <v>76.61</v>
      </c>
      <c r="G44" s="12">
        <v>73.3</v>
      </c>
      <c r="H44" s="12">
        <v>0</v>
      </c>
      <c r="I44" s="12">
        <f t="shared" si="4"/>
        <v>76.61</v>
      </c>
      <c r="J44" s="12">
        <v>0</v>
      </c>
      <c r="K44" s="12">
        <f t="shared" si="3"/>
        <v>76.61</v>
      </c>
      <c r="L44" s="13">
        <v>322</v>
      </c>
      <c r="M44" s="14">
        <v>67</v>
      </c>
      <c r="N44" s="14">
        <v>10</v>
      </c>
      <c r="O44" s="11">
        <v>9</v>
      </c>
      <c r="P44" s="11">
        <f t="shared" si="2"/>
        <v>14</v>
      </c>
      <c r="Q44" s="8"/>
    </row>
    <row r="45" spans="1:17" s="9" customFormat="1">
      <c r="A45" s="11" t="s">
        <v>7</v>
      </c>
      <c r="B45" s="11">
        <v>9</v>
      </c>
      <c r="C45" s="11">
        <v>3</v>
      </c>
      <c r="D45" s="11">
        <v>53</v>
      </c>
      <c r="E45" s="11">
        <v>55</v>
      </c>
      <c r="F45" s="12">
        <v>76.84</v>
      </c>
      <c r="G45" s="12">
        <v>73.3</v>
      </c>
      <c r="H45" s="12">
        <v>0</v>
      </c>
      <c r="I45" s="12">
        <f t="shared" si="4"/>
        <v>76.84</v>
      </c>
      <c r="J45" s="12">
        <v>0</v>
      </c>
      <c r="K45" s="12">
        <f t="shared" si="3"/>
        <v>76.84</v>
      </c>
      <c r="L45" s="13">
        <v>289</v>
      </c>
      <c r="M45" s="14">
        <v>73</v>
      </c>
      <c r="N45" s="14">
        <v>2</v>
      </c>
      <c r="O45" s="11">
        <v>8</v>
      </c>
      <c r="P45" s="11">
        <f t="shared" si="2"/>
        <v>17</v>
      </c>
      <c r="Q45" s="8"/>
    </row>
    <row r="46" spans="1:17" s="9" customFormat="1">
      <c r="A46" s="11" t="s">
        <v>7</v>
      </c>
      <c r="B46" s="11">
        <v>9</v>
      </c>
      <c r="C46" s="11">
        <v>3</v>
      </c>
      <c r="D46" s="11">
        <v>80</v>
      </c>
      <c r="E46" s="11">
        <v>82</v>
      </c>
      <c r="F46" s="12">
        <v>77.11</v>
      </c>
      <c r="G46" s="12">
        <v>73.3</v>
      </c>
      <c r="H46" s="12">
        <v>0</v>
      </c>
      <c r="I46" s="12">
        <f t="shared" si="4"/>
        <v>77.11</v>
      </c>
      <c r="J46" s="12">
        <v>0</v>
      </c>
      <c r="K46" s="12">
        <f t="shared" si="3"/>
        <v>77.11</v>
      </c>
      <c r="L46" s="13">
        <v>307</v>
      </c>
      <c r="M46" s="14">
        <v>54</v>
      </c>
      <c r="N46" s="14">
        <v>14</v>
      </c>
      <c r="O46" s="11">
        <v>12</v>
      </c>
      <c r="P46" s="11">
        <f t="shared" si="2"/>
        <v>20</v>
      </c>
      <c r="Q46" s="8"/>
    </row>
    <row r="47" spans="1:17" s="9" customFormat="1">
      <c r="A47" s="11" t="s">
        <v>7</v>
      </c>
      <c r="B47" s="11">
        <v>9</v>
      </c>
      <c r="C47" s="11">
        <v>3</v>
      </c>
      <c r="D47" s="11">
        <v>104</v>
      </c>
      <c r="E47" s="11">
        <v>106</v>
      </c>
      <c r="F47" s="12">
        <v>77.349999999999994</v>
      </c>
      <c r="G47" s="12">
        <v>73.3</v>
      </c>
      <c r="H47" s="12">
        <v>0</v>
      </c>
      <c r="I47" s="12">
        <f t="shared" si="4"/>
        <v>77.349999999999994</v>
      </c>
      <c r="J47" s="12">
        <v>0</v>
      </c>
      <c r="K47" s="12">
        <f t="shared" si="3"/>
        <v>77.349999999999994</v>
      </c>
      <c r="L47" s="13">
        <v>331</v>
      </c>
      <c r="M47" s="14">
        <v>59</v>
      </c>
      <c r="N47" s="14">
        <v>16</v>
      </c>
      <c r="O47" s="11">
        <v>13</v>
      </c>
      <c r="P47" s="11">
        <f t="shared" si="2"/>
        <v>12</v>
      </c>
      <c r="Q47" s="8"/>
    </row>
    <row r="48" spans="1:17" s="9" customFormat="1">
      <c r="A48" s="11" t="s">
        <v>7</v>
      </c>
      <c r="B48" s="11">
        <v>9</v>
      </c>
      <c r="C48" s="11">
        <v>3</v>
      </c>
      <c r="D48" s="11">
        <v>138</v>
      </c>
      <c r="E48" s="11">
        <v>140</v>
      </c>
      <c r="F48" s="12">
        <v>77.69</v>
      </c>
      <c r="G48" s="12">
        <v>73.3</v>
      </c>
      <c r="H48" s="12">
        <v>0</v>
      </c>
      <c r="I48" s="12">
        <f t="shared" si="4"/>
        <v>77.69</v>
      </c>
      <c r="J48" s="12">
        <v>0</v>
      </c>
      <c r="K48" s="12">
        <f t="shared" si="3"/>
        <v>77.69</v>
      </c>
      <c r="L48" s="13">
        <v>298</v>
      </c>
      <c r="M48" s="14">
        <v>61</v>
      </c>
      <c r="N48" s="14">
        <v>11</v>
      </c>
      <c r="O48" s="11">
        <v>7</v>
      </c>
      <c r="P48" s="11">
        <f t="shared" si="2"/>
        <v>21</v>
      </c>
      <c r="Q48" s="8"/>
    </row>
    <row r="49" spans="1:18" s="9" customFormat="1">
      <c r="A49" s="11" t="s">
        <v>7</v>
      </c>
      <c r="B49" s="11">
        <v>9</v>
      </c>
      <c r="C49" s="11">
        <v>4</v>
      </c>
      <c r="D49" s="11">
        <v>30</v>
      </c>
      <c r="E49" s="11">
        <v>32</v>
      </c>
      <c r="F49" s="12">
        <v>78.11</v>
      </c>
      <c r="G49" s="12">
        <v>73.3</v>
      </c>
      <c r="H49" s="12">
        <v>0</v>
      </c>
      <c r="I49" s="12">
        <f t="shared" si="4"/>
        <v>78.11</v>
      </c>
      <c r="J49" s="12">
        <v>0</v>
      </c>
      <c r="K49" s="12">
        <f t="shared" si="3"/>
        <v>78.11</v>
      </c>
      <c r="L49" s="13">
        <v>334</v>
      </c>
      <c r="M49" s="14">
        <v>35</v>
      </c>
      <c r="N49" s="14">
        <v>41</v>
      </c>
      <c r="O49" s="11">
        <v>8</v>
      </c>
      <c r="P49" s="11">
        <f t="shared" si="2"/>
        <v>16</v>
      </c>
      <c r="Q49" s="8"/>
    </row>
    <row r="50" spans="1:18" s="9" customFormat="1">
      <c r="A50" s="11" t="s">
        <v>7</v>
      </c>
      <c r="B50" s="11">
        <v>9</v>
      </c>
      <c r="C50" s="11">
        <v>4</v>
      </c>
      <c r="D50" s="11">
        <v>52</v>
      </c>
      <c r="E50" s="11">
        <v>54</v>
      </c>
      <c r="F50" s="12">
        <v>78.33</v>
      </c>
      <c r="G50" s="12">
        <v>73.3</v>
      </c>
      <c r="H50" s="12">
        <v>0</v>
      </c>
      <c r="I50" s="12">
        <f t="shared" si="4"/>
        <v>78.33</v>
      </c>
      <c r="J50" s="12">
        <v>0</v>
      </c>
      <c r="K50" s="12">
        <f t="shared" si="3"/>
        <v>78.33</v>
      </c>
      <c r="L50" s="13">
        <v>311</v>
      </c>
      <c r="M50" s="14">
        <v>39</v>
      </c>
      <c r="N50" s="14">
        <v>23</v>
      </c>
      <c r="O50" s="11">
        <v>8</v>
      </c>
      <c r="P50" s="11">
        <f t="shared" si="2"/>
        <v>30</v>
      </c>
      <c r="Q50" s="8"/>
    </row>
    <row r="51" spans="1:18" s="9" customFormat="1">
      <c r="A51" s="11" t="s">
        <v>7</v>
      </c>
      <c r="B51" s="11">
        <v>9</v>
      </c>
      <c r="C51" s="11">
        <v>4</v>
      </c>
      <c r="D51" s="11">
        <v>80</v>
      </c>
      <c r="E51" s="11">
        <v>82</v>
      </c>
      <c r="F51" s="12">
        <v>78.61</v>
      </c>
      <c r="G51" s="12">
        <v>73.3</v>
      </c>
      <c r="H51" s="12">
        <v>0</v>
      </c>
      <c r="I51" s="12">
        <f t="shared" si="4"/>
        <v>78.61</v>
      </c>
      <c r="J51" s="12">
        <v>0</v>
      </c>
      <c r="K51" s="12">
        <f t="shared" si="3"/>
        <v>78.61</v>
      </c>
      <c r="L51" s="13">
        <v>315</v>
      </c>
      <c r="M51" s="14">
        <v>37</v>
      </c>
      <c r="N51" s="14">
        <v>27</v>
      </c>
      <c r="O51" s="11">
        <v>3</v>
      </c>
      <c r="P51" s="11">
        <f t="shared" si="2"/>
        <v>33</v>
      </c>
      <c r="Q51" s="8"/>
    </row>
    <row r="52" spans="1:18" s="9" customFormat="1">
      <c r="A52" s="11" t="s">
        <v>7</v>
      </c>
      <c r="B52" s="11">
        <v>9</v>
      </c>
      <c r="C52" s="11">
        <v>4</v>
      </c>
      <c r="D52" s="11">
        <v>104</v>
      </c>
      <c r="E52" s="11">
        <v>106</v>
      </c>
      <c r="F52" s="12">
        <v>78.849999999999994</v>
      </c>
      <c r="G52" s="12">
        <v>73.3</v>
      </c>
      <c r="H52" s="12">
        <v>0</v>
      </c>
      <c r="I52" s="12">
        <f t="shared" si="4"/>
        <v>78.849999999999994</v>
      </c>
      <c r="J52" s="12">
        <v>0</v>
      </c>
      <c r="K52" s="12">
        <f t="shared" si="3"/>
        <v>78.849999999999994</v>
      </c>
      <c r="L52" s="13">
        <v>347</v>
      </c>
      <c r="M52" s="14">
        <v>34</v>
      </c>
      <c r="N52" s="14">
        <v>30</v>
      </c>
      <c r="O52" s="11">
        <v>4</v>
      </c>
      <c r="P52" s="11">
        <f t="shared" si="2"/>
        <v>32</v>
      </c>
      <c r="Q52" s="8"/>
    </row>
    <row r="53" spans="1:18" s="9" customFormat="1">
      <c r="A53" s="11" t="s">
        <v>7</v>
      </c>
      <c r="B53" s="11">
        <v>9</v>
      </c>
      <c r="C53" s="11">
        <v>4</v>
      </c>
      <c r="D53" s="11">
        <v>133</v>
      </c>
      <c r="E53" s="11">
        <v>135</v>
      </c>
      <c r="F53" s="12">
        <v>78.33</v>
      </c>
      <c r="G53" s="12">
        <v>73.3</v>
      </c>
      <c r="H53" s="12">
        <v>0</v>
      </c>
      <c r="I53" s="12">
        <f t="shared" si="4"/>
        <v>79.14</v>
      </c>
      <c r="J53" s="12">
        <v>0</v>
      </c>
      <c r="K53" s="12">
        <f t="shared" si="3"/>
        <v>79.14</v>
      </c>
      <c r="L53" s="13">
        <v>306</v>
      </c>
      <c r="M53" s="14">
        <v>35</v>
      </c>
      <c r="N53" s="14">
        <v>32</v>
      </c>
      <c r="O53" s="11">
        <v>6</v>
      </c>
      <c r="P53" s="11">
        <f t="shared" si="2"/>
        <v>27</v>
      </c>
      <c r="Q53" s="8"/>
    </row>
    <row r="54" spans="1:18" s="9" customFormat="1">
      <c r="A54" s="11" t="s">
        <v>7</v>
      </c>
      <c r="B54" s="11">
        <v>9</v>
      </c>
      <c r="C54" s="11">
        <v>5</v>
      </c>
      <c r="D54" s="11">
        <v>30</v>
      </c>
      <c r="E54" s="11">
        <v>32</v>
      </c>
      <c r="F54" s="12">
        <v>79.61</v>
      </c>
      <c r="G54" s="12">
        <v>73.3</v>
      </c>
      <c r="H54" s="12">
        <v>0</v>
      </c>
      <c r="I54" s="12">
        <f t="shared" si="4"/>
        <v>79.61</v>
      </c>
      <c r="J54" s="12">
        <v>0</v>
      </c>
      <c r="K54" s="12">
        <f t="shared" si="3"/>
        <v>79.61</v>
      </c>
      <c r="L54" s="13">
        <v>332</v>
      </c>
      <c r="M54" s="14">
        <v>39</v>
      </c>
      <c r="N54" s="14">
        <v>35</v>
      </c>
      <c r="O54" s="11">
        <v>11</v>
      </c>
      <c r="P54" s="11">
        <f t="shared" si="2"/>
        <v>15</v>
      </c>
      <c r="Q54" s="8"/>
    </row>
    <row r="55" spans="1:18" s="9" customFormat="1">
      <c r="A55" s="11" t="s">
        <v>7</v>
      </c>
      <c r="B55" s="11">
        <v>9</v>
      </c>
      <c r="C55" s="11">
        <v>5</v>
      </c>
      <c r="D55" s="11">
        <v>80</v>
      </c>
      <c r="E55" s="11">
        <v>82</v>
      </c>
      <c r="F55" s="12">
        <v>80.11</v>
      </c>
      <c r="G55" s="12">
        <v>73.3</v>
      </c>
      <c r="H55" s="12">
        <v>0</v>
      </c>
      <c r="I55" s="12">
        <f t="shared" si="4"/>
        <v>80.11</v>
      </c>
      <c r="J55" s="12">
        <v>0</v>
      </c>
      <c r="K55" s="12">
        <f t="shared" si="3"/>
        <v>80.11</v>
      </c>
      <c r="L55" s="13">
        <v>310</v>
      </c>
      <c r="M55" s="14">
        <v>37</v>
      </c>
      <c r="N55" s="14">
        <v>36</v>
      </c>
      <c r="O55" s="11">
        <v>11</v>
      </c>
      <c r="P55" s="11">
        <f t="shared" si="2"/>
        <v>16</v>
      </c>
      <c r="Q55" s="8"/>
    </row>
    <row r="56" spans="1:18" s="9" customFormat="1">
      <c r="A56" s="11" t="s">
        <v>7</v>
      </c>
      <c r="B56" s="11">
        <v>9</v>
      </c>
      <c r="C56" s="11">
        <v>5</v>
      </c>
      <c r="D56" s="11">
        <v>104</v>
      </c>
      <c r="E56" s="11">
        <v>106</v>
      </c>
      <c r="F56" s="12">
        <v>80.349999999999994</v>
      </c>
      <c r="G56" s="12">
        <v>73.3</v>
      </c>
      <c r="H56" s="12">
        <v>0</v>
      </c>
      <c r="I56" s="12">
        <f t="shared" si="4"/>
        <v>80.349999999999994</v>
      </c>
      <c r="J56" s="12">
        <v>0</v>
      </c>
      <c r="K56" s="12">
        <f t="shared" si="3"/>
        <v>80.349999999999994</v>
      </c>
      <c r="L56" s="13">
        <v>324</v>
      </c>
      <c r="M56" s="14">
        <v>30</v>
      </c>
      <c r="N56" s="14">
        <v>26</v>
      </c>
      <c r="O56" s="11">
        <v>8</v>
      </c>
      <c r="P56" s="11">
        <f t="shared" si="2"/>
        <v>36</v>
      </c>
      <c r="Q56" s="8"/>
    </row>
    <row r="57" spans="1:18" s="9" customFormat="1">
      <c r="A57" s="11" t="s">
        <v>7</v>
      </c>
      <c r="B57" s="11">
        <v>9</v>
      </c>
      <c r="C57" s="11">
        <v>6</v>
      </c>
      <c r="D57" s="11">
        <v>30</v>
      </c>
      <c r="E57" s="11">
        <v>32</v>
      </c>
      <c r="F57" s="12">
        <v>81.11</v>
      </c>
      <c r="G57" s="12">
        <v>73.3</v>
      </c>
      <c r="H57" s="12">
        <v>0</v>
      </c>
      <c r="I57" s="12">
        <f t="shared" si="4"/>
        <v>81.11</v>
      </c>
      <c r="J57" s="12">
        <v>0</v>
      </c>
      <c r="K57" s="12">
        <f t="shared" si="3"/>
        <v>81.11</v>
      </c>
      <c r="L57" s="13">
        <v>339</v>
      </c>
      <c r="M57" s="14">
        <v>17</v>
      </c>
      <c r="N57" s="14">
        <v>31</v>
      </c>
      <c r="O57" s="11">
        <v>7</v>
      </c>
      <c r="P57" s="11">
        <f t="shared" si="2"/>
        <v>45</v>
      </c>
      <c r="Q57" s="8"/>
    </row>
    <row r="58" spans="1:18" s="9" customFormat="1">
      <c r="A58" s="11" t="s">
        <v>7</v>
      </c>
      <c r="B58" s="11">
        <v>9</v>
      </c>
      <c r="C58" s="11">
        <v>6</v>
      </c>
      <c r="D58" s="11">
        <v>53</v>
      </c>
      <c r="E58" s="11">
        <v>55</v>
      </c>
      <c r="F58" s="12">
        <v>81.34</v>
      </c>
      <c r="G58" s="12">
        <v>73.3</v>
      </c>
      <c r="H58" s="12">
        <v>0</v>
      </c>
      <c r="I58" s="12">
        <f t="shared" si="4"/>
        <v>81.34</v>
      </c>
      <c r="J58" s="12">
        <v>0</v>
      </c>
      <c r="K58" s="12">
        <f t="shared" si="3"/>
        <v>81.34</v>
      </c>
      <c r="L58" s="13">
        <v>303</v>
      </c>
      <c r="M58" s="14">
        <v>22</v>
      </c>
      <c r="N58" s="14">
        <v>23</v>
      </c>
      <c r="O58" s="11">
        <v>15</v>
      </c>
      <c r="P58" s="11">
        <f t="shared" si="2"/>
        <v>40</v>
      </c>
      <c r="Q58" s="8"/>
    </row>
    <row r="59" spans="1:18" s="9" customFormat="1">
      <c r="A59" s="11" t="s">
        <v>7</v>
      </c>
      <c r="B59" s="11">
        <v>9</v>
      </c>
      <c r="C59" s="11">
        <v>6</v>
      </c>
      <c r="D59" s="11">
        <v>78</v>
      </c>
      <c r="E59" s="11">
        <v>80</v>
      </c>
      <c r="F59" s="12">
        <v>81.59</v>
      </c>
      <c r="G59" s="12">
        <v>73.3</v>
      </c>
      <c r="H59" s="12">
        <v>0</v>
      </c>
      <c r="I59" s="12">
        <f t="shared" si="4"/>
        <v>81.59</v>
      </c>
      <c r="J59" s="12">
        <v>0</v>
      </c>
      <c r="K59" s="12">
        <f t="shared" si="3"/>
        <v>81.59</v>
      </c>
      <c r="L59" s="13">
        <v>298</v>
      </c>
      <c r="M59" s="14">
        <v>34</v>
      </c>
      <c r="N59" s="14">
        <v>19</v>
      </c>
      <c r="O59" s="11">
        <v>11</v>
      </c>
      <c r="P59" s="11">
        <f t="shared" si="2"/>
        <v>36</v>
      </c>
      <c r="Q59" s="8"/>
    </row>
    <row r="60" spans="1:18" s="9" customFormat="1">
      <c r="A60" s="11" t="s">
        <v>7</v>
      </c>
      <c r="B60" s="11">
        <v>9</v>
      </c>
      <c r="C60" s="11">
        <v>6</v>
      </c>
      <c r="D60" s="11">
        <v>104</v>
      </c>
      <c r="E60" s="11">
        <v>106</v>
      </c>
      <c r="F60" s="12">
        <v>81.849999999999994</v>
      </c>
      <c r="G60" s="12">
        <v>73.3</v>
      </c>
      <c r="H60" s="12">
        <v>0</v>
      </c>
      <c r="I60" s="12">
        <f t="shared" si="4"/>
        <v>81.849999999999994</v>
      </c>
      <c r="J60" s="12">
        <v>0</v>
      </c>
      <c r="K60" s="12">
        <f t="shared" si="3"/>
        <v>81.849999999999994</v>
      </c>
      <c r="L60" s="13">
        <v>322</v>
      </c>
      <c r="M60" s="14">
        <v>20</v>
      </c>
      <c r="N60" s="14">
        <v>20</v>
      </c>
      <c r="O60" s="11">
        <v>11</v>
      </c>
      <c r="P60" s="11">
        <f t="shared" si="2"/>
        <v>49</v>
      </c>
      <c r="Q60" s="8"/>
    </row>
    <row r="61" spans="1:18" s="9" customFormat="1">
      <c r="A61" s="11" t="s">
        <v>7</v>
      </c>
      <c r="B61" s="11" t="s">
        <v>9</v>
      </c>
      <c r="C61" s="11">
        <v>7</v>
      </c>
      <c r="D61" s="11">
        <v>2</v>
      </c>
      <c r="E61" s="11">
        <v>4</v>
      </c>
      <c r="F61" s="12">
        <v>82.63</v>
      </c>
      <c r="G61" s="12">
        <v>73.3</v>
      </c>
      <c r="H61" s="12">
        <v>-0.3</v>
      </c>
      <c r="I61" s="12">
        <f t="shared" si="4"/>
        <v>82.03</v>
      </c>
      <c r="J61" s="12">
        <v>0</v>
      </c>
      <c r="K61" s="12">
        <f t="shared" si="3"/>
        <v>82.03</v>
      </c>
      <c r="L61" s="13">
        <v>308</v>
      </c>
      <c r="M61" s="14">
        <v>19</v>
      </c>
      <c r="N61" s="14">
        <v>13</v>
      </c>
      <c r="O61" s="11">
        <v>11</v>
      </c>
      <c r="P61" s="11">
        <f t="shared" si="2"/>
        <v>57</v>
      </c>
      <c r="Q61" s="8"/>
    </row>
    <row r="62" spans="1:18" s="9" customFormat="1">
      <c r="A62" s="11" t="s">
        <v>7</v>
      </c>
      <c r="B62" s="11" t="s">
        <v>9</v>
      </c>
      <c r="C62" s="11">
        <v>7</v>
      </c>
      <c r="D62" s="11">
        <v>9</v>
      </c>
      <c r="E62" s="11">
        <v>11</v>
      </c>
      <c r="F62" s="12">
        <v>82.7</v>
      </c>
      <c r="G62" s="12">
        <v>73.3</v>
      </c>
      <c r="H62" s="12">
        <v>-0.3</v>
      </c>
      <c r="I62" s="12">
        <f t="shared" si="4"/>
        <v>82.1</v>
      </c>
      <c r="J62" s="12">
        <v>0</v>
      </c>
      <c r="K62" s="12">
        <f t="shared" si="3"/>
        <v>82.1</v>
      </c>
      <c r="L62" s="13">
        <v>322</v>
      </c>
      <c r="M62" s="14">
        <v>28</v>
      </c>
      <c r="N62" s="14">
        <v>16</v>
      </c>
      <c r="O62" s="11">
        <v>12</v>
      </c>
      <c r="P62" s="11">
        <f t="shared" si="2"/>
        <v>44</v>
      </c>
      <c r="Q62" s="8"/>
    </row>
    <row r="63" spans="1:18" s="9" customFormat="1">
      <c r="A63" s="11"/>
      <c r="B63" s="10"/>
      <c r="C63" s="10"/>
      <c r="D63" s="10"/>
      <c r="E63" s="10"/>
      <c r="F63" s="10"/>
      <c r="G63" s="10"/>
      <c r="H63" s="10"/>
      <c r="I63" s="10"/>
      <c r="J63" s="10"/>
      <c r="K63" s="10"/>
      <c r="P63" s="11"/>
      <c r="Q63" s="8"/>
    </row>
    <row r="64" spans="1:18" s="9" customFormat="1" ht="16">
      <c r="A64" s="16" t="s">
        <v>10</v>
      </c>
      <c r="B64" s="16">
        <v>8</v>
      </c>
      <c r="C64" s="16">
        <v>3</v>
      </c>
      <c r="D64" s="16">
        <v>110</v>
      </c>
      <c r="E64" s="16">
        <f>D64+2</f>
        <v>112</v>
      </c>
      <c r="F64" s="12">
        <v>70.510000000000005</v>
      </c>
      <c r="G64" s="12">
        <v>66.400000000000006</v>
      </c>
      <c r="H64" s="12">
        <v>0</v>
      </c>
      <c r="I64" s="12">
        <f t="shared" ref="I64:I74" si="5">G64+((C64-1)*1.5)+((D64+E64)/200)+H64</f>
        <v>70.510000000000005</v>
      </c>
      <c r="J64" s="12">
        <v>-1.3</v>
      </c>
      <c r="K64" s="12">
        <f t="shared" ref="K64:K74" si="6">I64+J64</f>
        <v>69.210000000000008</v>
      </c>
      <c r="L64" s="17">
        <v>302</v>
      </c>
      <c r="M64" s="18">
        <v>48</v>
      </c>
      <c r="N64" s="14">
        <v>10</v>
      </c>
      <c r="O64" s="14">
        <v>7</v>
      </c>
      <c r="P64" s="11">
        <f t="shared" si="2"/>
        <v>35</v>
      </c>
      <c r="Q64" s="8"/>
      <c r="R64" s="19"/>
    </row>
    <row r="65" spans="1:53" s="9" customFormat="1" ht="16">
      <c r="A65" s="16" t="s">
        <v>10</v>
      </c>
      <c r="B65" s="16">
        <v>8</v>
      </c>
      <c r="C65" s="16">
        <v>3</v>
      </c>
      <c r="D65" s="16">
        <v>143</v>
      </c>
      <c r="E65" s="16">
        <f t="shared" ref="E65:E74" si="7">D65+2</f>
        <v>145</v>
      </c>
      <c r="F65" s="16">
        <v>70.84</v>
      </c>
      <c r="G65" s="12">
        <v>66.400000000000006</v>
      </c>
      <c r="H65" s="12">
        <v>0</v>
      </c>
      <c r="I65" s="12">
        <f t="shared" si="5"/>
        <v>70.84</v>
      </c>
      <c r="J65" s="12">
        <v>-1.3</v>
      </c>
      <c r="K65" s="12">
        <f t="shared" si="6"/>
        <v>69.540000000000006</v>
      </c>
      <c r="L65" s="17">
        <v>317</v>
      </c>
      <c r="M65" s="18">
        <v>65</v>
      </c>
      <c r="N65" s="14">
        <v>10</v>
      </c>
      <c r="O65" s="14">
        <v>3</v>
      </c>
      <c r="P65" s="11">
        <f t="shared" si="2"/>
        <v>22</v>
      </c>
      <c r="Q65" s="8"/>
      <c r="R65" s="19"/>
    </row>
    <row r="66" spans="1:53" s="9" customFormat="1" ht="16">
      <c r="A66" s="16" t="s">
        <v>10</v>
      </c>
      <c r="B66" s="16">
        <v>8</v>
      </c>
      <c r="C66" s="16">
        <v>4</v>
      </c>
      <c r="D66" s="16">
        <v>10</v>
      </c>
      <c r="E66" s="16">
        <f t="shared" si="7"/>
        <v>12</v>
      </c>
      <c r="F66" s="16">
        <v>71.010000000000005</v>
      </c>
      <c r="G66" s="12">
        <v>66.400000000000006</v>
      </c>
      <c r="H66" s="12">
        <v>0</v>
      </c>
      <c r="I66" s="12">
        <f t="shared" si="5"/>
        <v>71.010000000000005</v>
      </c>
      <c r="J66" s="12">
        <v>-1.3</v>
      </c>
      <c r="K66" s="12">
        <f t="shared" si="6"/>
        <v>69.710000000000008</v>
      </c>
      <c r="L66" s="17">
        <v>331</v>
      </c>
      <c r="M66" s="18">
        <v>61</v>
      </c>
      <c r="N66" s="14">
        <v>17</v>
      </c>
      <c r="O66" s="14">
        <v>5</v>
      </c>
      <c r="P66" s="11">
        <f t="shared" si="2"/>
        <v>17</v>
      </c>
      <c r="Q66" s="8"/>
      <c r="R66" s="19"/>
    </row>
    <row r="67" spans="1:53" s="9" customFormat="1" ht="16">
      <c r="A67" s="16" t="s">
        <v>10</v>
      </c>
      <c r="B67" s="16">
        <v>8</v>
      </c>
      <c r="C67" s="16">
        <v>4</v>
      </c>
      <c r="D67" s="16">
        <v>30</v>
      </c>
      <c r="E67" s="16">
        <f t="shared" si="7"/>
        <v>32</v>
      </c>
      <c r="F67" s="16">
        <v>71.209999999999994</v>
      </c>
      <c r="G67" s="12">
        <v>66.400000000000006</v>
      </c>
      <c r="H67" s="12">
        <v>0</v>
      </c>
      <c r="I67" s="12">
        <f t="shared" si="5"/>
        <v>71.210000000000008</v>
      </c>
      <c r="J67" s="12">
        <v>-1.3</v>
      </c>
      <c r="K67" s="12">
        <f t="shared" si="6"/>
        <v>69.910000000000011</v>
      </c>
      <c r="L67" s="17">
        <v>304</v>
      </c>
      <c r="M67" s="18">
        <v>65</v>
      </c>
      <c r="N67" s="14">
        <v>7</v>
      </c>
      <c r="O67" s="14">
        <v>3</v>
      </c>
      <c r="P67" s="11">
        <f t="shared" si="2"/>
        <v>25</v>
      </c>
      <c r="Q67" s="8"/>
      <c r="R67" s="19"/>
    </row>
    <row r="68" spans="1:53" s="9" customFormat="1" ht="16">
      <c r="A68" s="16" t="s">
        <v>10</v>
      </c>
      <c r="B68" s="16">
        <v>8</v>
      </c>
      <c r="C68" s="16">
        <v>4</v>
      </c>
      <c r="D68" s="16">
        <v>47</v>
      </c>
      <c r="E68" s="16">
        <f t="shared" si="7"/>
        <v>49</v>
      </c>
      <c r="F68" s="16">
        <v>71.38</v>
      </c>
      <c r="G68" s="12">
        <v>66.400000000000006</v>
      </c>
      <c r="H68" s="12">
        <v>0</v>
      </c>
      <c r="I68" s="12">
        <f t="shared" si="5"/>
        <v>71.38000000000001</v>
      </c>
      <c r="J68" s="12">
        <v>-1.3</v>
      </c>
      <c r="K68" s="12">
        <f t="shared" si="6"/>
        <v>70.080000000000013</v>
      </c>
      <c r="L68" s="17">
        <v>327</v>
      </c>
      <c r="M68" s="18">
        <v>81</v>
      </c>
      <c r="N68" s="14">
        <v>12</v>
      </c>
      <c r="O68" s="14">
        <v>2</v>
      </c>
      <c r="P68" s="11">
        <f t="shared" si="2"/>
        <v>5</v>
      </c>
      <c r="Q68" s="8"/>
      <c r="R68" s="19"/>
    </row>
    <row r="69" spans="1:53" s="9" customFormat="1" ht="16">
      <c r="A69" s="16" t="s">
        <v>10</v>
      </c>
      <c r="B69" s="16">
        <v>8</v>
      </c>
      <c r="C69" s="16">
        <v>4</v>
      </c>
      <c r="D69" s="16">
        <v>72</v>
      </c>
      <c r="E69" s="16">
        <f t="shared" si="7"/>
        <v>74</v>
      </c>
      <c r="F69" s="16">
        <v>71.63</v>
      </c>
      <c r="G69" s="12">
        <v>66.400000000000006</v>
      </c>
      <c r="H69" s="12">
        <v>0</v>
      </c>
      <c r="I69" s="12">
        <f t="shared" si="5"/>
        <v>71.63000000000001</v>
      </c>
      <c r="J69" s="12">
        <v>-1.3</v>
      </c>
      <c r="K69" s="12">
        <f t="shared" si="6"/>
        <v>70.330000000000013</v>
      </c>
      <c r="L69" s="17">
        <v>312</v>
      </c>
      <c r="M69" s="18">
        <v>81</v>
      </c>
      <c r="N69" s="14">
        <v>9</v>
      </c>
      <c r="O69" s="14">
        <v>3</v>
      </c>
      <c r="P69" s="11">
        <f t="shared" si="2"/>
        <v>7</v>
      </c>
      <c r="Q69" s="8"/>
      <c r="R69" s="19"/>
    </row>
    <row r="70" spans="1:53" s="9" customFormat="1" ht="16">
      <c r="A70" s="16" t="s">
        <v>10</v>
      </c>
      <c r="B70" s="16">
        <v>8</v>
      </c>
      <c r="C70" s="16">
        <v>4</v>
      </c>
      <c r="D70" s="16">
        <v>88</v>
      </c>
      <c r="E70" s="16">
        <f t="shared" si="7"/>
        <v>90</v>
      </c>
      <c r="F70" s="16">
        <v>71.790000000000006</v>
      </c>
      <c r="G70" s="12">
        <v>66.400000000000006</v>
      </c>
      <c r="H70" s="12">
        <v>0</v>
      </c>
      <c r="I70" s="12">
        <f t="shared" si="5"/>
        <v>71.790000000000006</v>
      </c>
      <c r="J70" s="12">
        <v>-1.3</v>
      </c>
      <c r="K70" s="12">
        <f t="shared" si="6"/>
        <v>70.490000000000009</v>
      </c>
      <c r="L70" s="17">
        <v>326</v>
      </c>
      <c r="M70" s="18">
        <v>63</v>
      </c>
      <c r="N70" s="14">
        <v>9</v>
      </c>
      <c r="O70" s="14">
        <v>3</v>
      </c>
      <c r="P70" s="11">
        <f t="shared" si="2"/>
        <v>25</v>
      </c>
      <c r="Q70" s="8"/>
      <c r="R70" s="19"/>
    </row>
    <row r="71" spans="1:53" s="9" customFormat="1" ht="16">
      <c r="A71" s="16" t="s">
        <v>10</v>
      </c>
      <c r="B71" s="16">
        <v>8</v>
      </c>
      <c r="C71" s="16">
        <v>4</v>
      </c>
      <c r="D71" s="16">
        <v>110</v>
      </c>
      <c r="E71" s="16">
        <f t="shared" si="7"/>
        <v>112</v>
      </c>
      <c r="F71" s="16">
        <v>72.010000000000005</v>
      </c>
      <c r="G71" s="12">
        <v>66.400000000000006</v>
      </c>
      <c r="H71" s="12">
        <v>0</v>
      </c>
      <c r="I71" s="12">
        <f t="shared" si="5"/>
        <v>72.010000000000005</v>
      </c>
      <c r="J71" s="12">
        <v>-1.3</v>
      </c>
      <c r="K71" s="12">
        <f t="shared" si="6"/>
        <v>70.710000000000008</v>
      </c>
      <c r="L71" s="17">
        <v>316</v>
      </c>
      <c r="M71" s="18">
        <v>56</v>
      </c>
      <c r="N71" s="14">
        <v>16</v>
      </c>
      <c r="O71" s="14">
        <v>3</v>
      </c>
      <c r="P71" s="11">
        <f t="shared" si="2"/>
        <v>25</v>
      </c>
      <c r="Q71" s="8"/>
      <c r="R71" s="19"/>
    </row>
    <row r="72" spans="1:53" s="9" customFormat="1" ht="16">
      <c r="A72" s="16" t="s">
        <v>10</v>
      </c>
      <c r="B72" s="16">
        <v>8</v>
      </c>
      <c r="C72" s="16">
        <v>4</v>
      </c>
      <c r="D72" s="16">
        <v>130</v>
      </c>
      <c r="E72" s="16">
        <f t="shared" si="7"/>
        <v>132</v>
      </c>
      <c r="F72" s="16">
        <v>72.209999999999994</v>
      </c>
      <c r="G72" s="12">
        <v>66.400000000000006</v>
      </c>
      <c r="H72" s="12">
        <v>0</v>
      </c>
      <c r="I72" s="12">
        <f t="shared" si="5"/>
        <v>72.210000000000008</v>
      </c>
      <c r="J72" s="12">
        <v>-1.3</v>
      </c>
      <c r="K72" s="12">
        <f t="shared" si="6"/>
        <v>70.910000000000011</v>
      </c>
      <c r="L72" s="17">
        <v>333</v>
      </c>
      <c r="M72" s="18">
        <v>61</v>
      </c>
      <c r="N72" s="14">
        <v>4</v>
      </c>
      <c r="O72" s="14">
        <v>1</v>
      </c>
      <c r="P72" s="11">
        <f t="shared" ref="P72:P74" si="8">100-(M72+N72+O72)</f>
        <v>34</v>
      </c>
      <c r="Q72" s="8"/>
      <c r="R72" s="19"/>
    </row>
    <row r="73" spans="1:53" s="9" customFormat="1" ht="16">
      <c r="A73" s="16" t="s">
        <v>10</v>
      </c>
      <c r="B73" s="16">
        <v>8</v>
      </c>
      <c r="C73" s="16">
        <v>5</v>
      </c>
      <c r="D73" s="16">
        <v>10</v>
      </c>
      <c r="E73" s="16">
        <f t="shared" si="7"/>
        <v>12</v>
      </c>
      <c r="F73" s="16">
        <v>72.510000000000005</v>
      </c>
      <c r="G73" s="12">
        <v>66.400000000000006</v>
      </c>
      <c r="H73" s="12">
        <v>0</v>
      </c>
      <c r="I73" s="12">
        <f t="shared" si="5"/>
        <v>72.510000000000005</v>
      </c>
      <c r="J73" s="12">
        <v>-1.3</v>
      </c>
      <c r="K73" s="12">
        <f t="shared" si="6"/>
        <v>71.210000000000008</v>
      </c>
      <c r="L73" s="17">
        <v>365</v>
      </c>
      <c r="M73" s="18">
        <v>62</v>
      </c>
      <c r="N73" s="14">
        <v>12</v>
      </c>
      <c r="O73" s="14">
        <v>2</v>
      </c>
      <c r="P73" s="11">
        <f t="shared" si="8"/>
        <v>24</v>
      </c>
      <c r="Q73" s="8"/>
      <c r="R73" s="19"/>
    </row>
    <row r="74" spans="1:53" s="9" customFormat="1" ht="16">
      <c r="A74" s="16" t="s">
        <v>10</v>
      </c>
      <c r="B74" s="16">
        <v>8</v>
      </c>
      <c r="C74" s="16">
        <v>5</v>
      </c>
      <c r="D74" s="16">
        <v>30</v>
      </c>
      <c r="E74" s="16">
        <f t="shared" si="7"/>
        <v>32</v>
      </c>
      <c r="F74" s="16">
        <v>72.709999999999994</v>
      </c>
      <c r="G74" s="12">
        <v>66.400000000000006</v>
      </c>
      <c r="H74" s="12">
        <v>0</v>
      </c>
      <c r="I74" s="12">
        <f t="shared" si="5"/>
        <v>72.710000000000008</v>
      </c>
      <c r="J74" s="12">
        <v>-1.3</v>
      </c>
      <c r="K74" s="12">
        <f t="shared" si="6"/>
        <v>71.410000000000011</v>
      </c>
      <c r="L74" s="17">
        <v>334</v>
      </c>
      <c r="M74" s="18">
        <v>59</v>
      </c>
      <c r="N74" s="14">
        <v>8</v>
      </c>
      <c r="O74" s="14">
        <v>2</v>
      </c>
      <c r="P74" s="11">
        <f t="shared" si="8"/>
        <v>31</v>
      </c>
      <c r="Q74" s="8"/>
      <c r="R74" s="19"/>
    </row>
    <row r="75" spans="1:53" s="9" customFormat="1" ht="16">
      <c r="A75" s="20"/>
      <c r="B75" s="20"/>
      <c r="C75" s="20"/>
      <c r="D75" s="20"/>
      <c r="E75" s="20"/>
      <c r="F75" s="21"/>
      <c r="G75" s="21"/>
      <c r="H75" s="21"/>
      <c r="I75" s="21"/>
      <c r="J75" s="21"/>
      <c r="K75" s="21"/>
      <c r="L75" s="19"/>
      <c r="M75" s="22"/>
      <c r="N75" s="22"/>
      <c r="O75" s="22"/>
      <c r="P75" s="22"/>
      <c r="Q75" s="8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19"/>
      <c r="AF75" s="19"/>
      <c r="AG75" s="19"/>
      <c r="AH75" s="19"/>
      <c r="AI75" s="19"/>
      <c r="AJ75" s="19"/>
      <c r="AK75" s="19"/>
      <c r="AL75" s="19"/>
      <c r="AM75" s="19"/>
      <c r="AN75" s="22"/>
      <c r="AO75" s="22"/>
      <c r="AP75" s="22"/>
      <c r="AQ75" s="22"/>
      <c r="AR75" s="22"/>
      <c r="AS75" s="22"/>
      <c r="AT75" s="19"/>
      <c r="AU75" s="19"/>
      <c r="AV75" s="19"/>
      <c r="AW75" s="19"/>
      <c r="AX75" s="19"/>
      <c r="AY75" s="19"/>
      <c r="AZ75" s="19"/>
      <c r="BA75" s="19"/>
    </row>
    <row r="76" spans="1:53">
      <c r="A76" t="s">
        <v>30</v>
      </c>
      <c r="B76" s="1"/>
      <c r="C76" s="1"/>
      <c r="D76" s="1"/>
      <c r="E76" s="1"/>
      <c r="F76" s="2"/>
      <c r="G76"/>
      <c r="H76"/>
      <c r="I76"/>
      <c r="J76"/>
    </row>
    <row r="77" spans="1:53" ht="16">
      <c r="A77" t="s">
        <v>33</v>
      </c>
      <c r="B77" s="1"/>
      <c r="C77" s="1"/>
      <c r="D77" s="1"/>
      <c r="E77" s="1"/>
      <c r="F77" s="2"/>
      <c r="G77"/>
      <c r="H77"/>
      <c r="I77"/>
      <c r="J77"/>
      <c r="M77" s="23"/>
      <c r="N77" s="23"/>
      <c r="O77" s="24"/>
      <c r="P77" s="24"/>
    </row>
    <row r="78" spans="1:53" ht="16">
      <c r="A78" t="s">
        <v>31</v>
      </c>
      <c r="B78" s="1"/>
      <c r="C78" s="1"/>
      <c r="D78" s="1"/>
      <c r="E78" s="1"/>
      <c r="F78" s="2"/>
      <c r="G78"/>
      <c r="H78"/>
      <c r="I78"/>
      <c r="J78"/>
      <c r="M78" s="23"/>
      <c r="N78" s="23"/>
      <c r="O78" s="24"/>
      <c r="P78" s="24"/>
    </row>
    <row r="79" spans="1:53" ht="16">
      <c r="A79" t="s">
        <v>32</v>
      </c>
      <c r="B79" s="1"/>
      <c r="C79" s="1"/>
      <c r="D79" s="1"/>
      <c r="E79" s="1"/>
      <c r="F79" s="2"/>
      <c r="G79"/>
      <c r="H79"/>
      <c r="I79"/>
      <c r="J79"/>
      <c r="M79" s="23"/>
      <c r="N79" s="23"/>
      <c r="O79" s="24"/>
      <c r="P79" s="24"/>
    </row>
    <row r="80" spans="1:53" ht="16">
      <c r="A80" t="s">
        <v>34</v>
      </c>
      <c r="B80" s="1"/>
      <c r="C80" s="1"/>
      <c r="D80" s="1"/>
      <c r="E80" s="1"/>
      <c r="F80" s="2"/>
      <c r="G80"/>
      <c r="H80"/>
      <c r="I80"/>
      <c r="J80"/>
      <c r="M80" s="23"/>
      <c r="N80" s="23"/>
      <c r="O80" s="24"/>
      <c r="P80" s="24"/>
    </row>
    <row r="81" spans="1:16" ht="16">
      <c r="A81" t="s">
        <v>35</v>
      </c>
      <c r="B81" s="1"/>
      <c r="C81" s="1"/>
      <c r="D81" s="1"/>
      <c r="E81" s="1"/>
      <c r="F81" s="2"/>
      <c r="G81"/>
      <c r="H81"/>
      <c r="I81"/>
      <c r="J81"/>
      <c r="M81" s="23"/>
      <c r="N81" s="23"/>
      <c r="O81" s="24"/>
      <c r="P81" s="24"/>
    </row>
    <row r="82" spans="1:16" ht="16">
      <c r="M82" s="23"/>
      <c r="N82" s="23"/>
      <c r="O82" s="24"/>
      <c r="P82" s="24"/>
    </row>
    <row r="83" spans="1:16" ht="16">
      <c r="M83" s="23"/>
      <c r="N83" s="23"/>
      <c r="O83" s="24"/>
      <c r="P83" s="24"/>
    </row>
    <row r="84" spans="1:16" ht="16">
      <c r="M84" s="23"/>
      <c r="N84" s="23"/>
      <c r="O84" s="24"/>
      <c r="P84" s="24"/>
    </row>
    <row r="85" spans="1:16" ht="16">
      <c r="M85" s="23"/>
      <c r="N85" s="23"/>
      <c r="O85" s="24"/>
      <c r="P85" s="24"/>
    </row>
    <row r="86" spans="1:16" ht="16">
      <c r="M86" s="23"/>
      <c r="N86" s="23"/>
      <c r="O86" s="24"/>
      <c r="P86" s="24"/>
    </row>
    <row r="87" spans="1:16" ht="16">
      <c r="M87" s="23"/>
      <c r="N87" s="23"/>
      <c r="O87" s="24"/>
      <c r="P87" s="24"/>
    </row>
  </sheetData>
  <mergeCells count="1">
    <mergeCell ref="M5:P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Backman</dc:creator>
  <cp:lastModifiedBy>Valeria Luciani</cp:lastModifiedBy>
  <dcterms:created xsi:type="dcterms:W3CDTF">2015-11-16T07:14:14Z</dcterms:created>
  <dcterms:modified xsi:type="dcterms:W3CDTF">2015-11-21T12:48:18Z</dcterms:modified>
</cp:coreProperties>
</file>